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<sst xmlns="http://schemas.openxmlformats.org/spreadsheetml/2006/main" count="102" uniqueCount="84">
  <si>
    <t>Berechnungsbogen zur Bestimmung des Beschäftigungsumfangs</t>
  </si>
  <si>
    <t>Name:</t>
  </si>
  <si>
    <t>Anlage zur Richtlinie zur Erstellung von Dienstanweisungen ... für Kirchenmusikerinnen</t>
  </si>
  <si>
    <t>und Kirchenmusiker in der Ev. Kirche in Mitteldeutschland vom 14. September 2010</t>
  </si>
  <si>
    <t>Stellenumfang (%):</t>
  </si>
  <si>
    <t>4.1.</t>
  </si>
  <si>
    <t>Kantorendienst</t>
  </si>
  <si>
    <t>anzurechnende Zeit lt. Richtlinie (Stunden)</t>
  </si>
  <si>
    <r>
      <t xml:space="preserve">Probenarbeit
</t>
    </r>
    <r>
      <rPr>
        <sz val="8"/>
        <rFont val="Arial"/>
        <family val="2"/>
      </rPr>
      <t>anzurechnen: Präsenzzeit, d. h. Dauer der Probe plus Vor- u. Nachbereitung vor Ort</t>
    </r>
  </si>
  <si>
    <t>Chor</t>
  </si>
  <si>
    <t>2 bis 2,5</t>
  </si>
  <si>
    <t>Kinderchor</t>
  </si>
  <si>
    <t>1 bis 1,5</t>
  </si>
  <si>
    <t>anderer Vokalchor (Jugend-, Senioren-, Kammer-, Gospelchor, ...)</t>
  </si>
  <si>
    <t>Instrumentalgruppe (Posaunen, Orchester, Band, Blockflöten, ...)</t>
  </si>
  <si>
    <t>1 bis 2</t>
  </si>
  <si>
    <t xml:space="preserve">Zusatzprobe </t>
  </si>
  <si>
    <r>
      <t>Vorbereitungszeit:</t>
    </r>
    <r>
      <rPr>
        <sz val="8"/>
        <rFont val="Arial"/>
        <family val="2"/>
      </rPr>
      <t xml:space="preserve">  im gleichen Umfang anzusetzen wie die jeweilige Probendauer </t>
    </r>
    <r>
      <rPr>
        <u val="single"/>
        <sz val="8"/>
        <rFont val="Arial"/>
        <family val="2"/>
      </rPr>
      <t>ohne</t>
    </r>
    <r>
      <rPr>
        <sz val="8"/>
        <rFont val="Arial"/>
        <family val="2"/>
      </rPr>
      <t xml:space="preserve"> Vor- und Nachbereitung vor Ort</t>
    </r>
  </si>
  <si>
    <t>A</t>
  </si>
  <si>
    <t>B</t>
  </si>
  <si>
    <t>C</t>
  </si>
  <si>
    <t>D</t>
  </si>
  <si>
    <t>E</t>
  </si>
  <si>
    <t>Chor- bzw. Instrumentalgruppe</t>
  </si>
  <si>
    <t>Vorbereitungs-zeit je Dienst</t>
  </si>
  <si>
    <t>Präsenzzeit je Dienst</t>
  </si>
  <si>
    <t>Anzahl
der Dienste
im Jahr</t>
  </si>
  <si>
    <t>anzurechnende Stunden
im Jahr
= (A + B) * C</t>
  </si>
  <si>
    <t>anzurechnende Stunden je Woche
= D / 46</t>
  </si>
  <si>
    <r>
      <t xml:space="preserve">Andere, unregelmäßige Dienste
</t>
    </r>
    <r>
      <rPr>
        <sz val="8"/>
        <color indexed="8"/>
        <rFont val="Arial"/>
        <family val="2"/>
      </rPr>
      <t>anzurechnen: Präsenzzeit;
bei Offenem und Gemeindesingen zusätzlich Vorbereitungszeit im gleichen Umfang</t>
    </r>
  </si>
  <si>
    <t>Offenes Singen, Gemeindesingen</t>
  </si>
  <si>
    <t>Diakonisch-missionarischer Einsatz
(Geburtstagssingen, Krankenhaussingen, ...)</t>
  </si>
  <si>
    <t>Singen bei Gemeindeveranstaltungen 
(Gemeindeabend, Seniorennachmittag, ...)</t>
  </si>
  <si>
    <t>Berechnungsbogen zur Bestimmung des Beschäftigungsumfangs – Seite 2</t>
  </si>
  <si>
    <t>anzurechnende Stunden
im Jahr
= B * C</t>
  </si>
  <si>
    <r>
      <t xml:space="preserve">anzurechnende Stunden je Woche
= D / 46
</t>
    </r>
    <r>
      <rPr>
        <sz val="7.5"/>
        <rFont val="Arial"/>
        <family val="2"/>
      </rPr>
      <t>bzw. direkt eintragen</t>
    </r>
  </si>
  <si>
    <t>4.2.</t>
  </si>
  <si>
    <t>Organistendienst</t>
  </si>
  <si>
    <r>
      <t xml:space="preserve">Gottesdienste und Kasualien
</t>
    </r>
    <r>
      <rPr>
        <sz val="8"/>
        <color indexed="8"/>
        <rFont val="Arial"/>
        <family val="2"/>
      </rPr>
      <t>anzurechnen: Präsenzzeit, d. h. Dauer plus durchschnittlich 20 Minuten</t>
    </r>
  </si>
  <si>
    <t>Gottesdienst an Sonntagen</t>
  </si>
  <si>
    <t>Gottesdienst an Fest-, Wochenfeiertagen, Kantatengottesdienst u.ä.</t>
  </si>
  <si>
    <t>Kindergottesdienst, Schulgottesdienst</t>
  </si>
  <si>
    <t>Kasualie, Andacht</t>
  </si>
  <si>
    <t>Trauerfeier (im Rahmen des Dienstauftrags)</t>
  </si>
  <si>
    <t>4.3.</t>
  </si>
  <si>
    <r>
      <t xml:space="preserve">Konzerte </t>
    </r>
    <r>
      <rPr>
        <sz val="12"/>
        <rFont val="Arial"/>
        <family val="2"/>
      </rPr>
      <t>(eigene und Gastkonzerte)</t>
    </r>
  </si>
  <si>
    <t>anzurechnen: erforderliche Präsenzzeit</t>
  </si>
  <si>
    <t>4.4.</t>
  </si>
  <si>
    <t>Instrumentalunterricht im Rahmen des Dienstauftrags</t>
  </si>
  <si>
    <t>Einzelunterricht</t>
  </si>
  <si>
    <t>Gruppenunterricht unter 4.1. als Instrumentalgruppe berücksichtigen</t>
  </si>
  <si>
    <t>4.5.</t>
  </si>
  <si>
    <t>Musikalisch-künstlerische Vorbereitung</t>
  </si>
  <si>
    <t>12 / Woche</t>
  </si>
  <si>
    <t>Berechnungsbogen zur Bestimmung des Beschäftigungsumfangs – Seite 3</t>
  </si>
  <si>
    <t>4.6.</t>
  </si>
  <si>
    <t>Organisatorische Aufgaben und musikalische Schwer-punkte entsprechend Profil und Umfang der Stelle</t>
  </si>
  <si>
    <t>Organisation, Verwaltung, Management</t>
  </si>
  <si>
    <t>4...7 / Woche *)</t>
  </si>
  <si>
    <t xml:space="preserve">Künstlerische Schwerpunkte zugunsten der Gemeinde </t>
  </si>
  <si>
    <t>1 / Woche</t>
  </si>
  <si>
    <t>andere musikalische Schwerpunkte</t>
  </si>
  <si>
    <t>Sondereinsätze
(Orgelvorführungen, Kirchenführungen, Chorfahrten, Rüstzeiten, ...)</t>
  </si>
  <si>
    <t>Instrumenten- und Inventarpflege</t>
  </si>
  <si>
    <t>0,5 / Woche</t>
  </si>
  <si>
    <t>4.7.</t>
  </si>
  <si>
    <t>Sonstiges</t>
  </si>
  <si>
    <t>Dienstbesprechung</t>
  </si>
  <si>
    <t>1...3 / Woche *)</t>
  </si>
  <si>
    <t>Konvent</t>
  </si>
  <si>
    <t>Kommunikative Aufgaben</t>
  </si>
  <si>
    <t>Anrechnung von Wegezeiten (Bei Regionalstellen)</t>
  </si>
  <si>
    <t>...</t>
  </si>
  <si>
    <t>4.8.</t>
  </si>
  <si>
    <t>Aufgaben oder Beauftragungen im Kirchenkreis</t>
  </si>
  <si>
    <t>Kreiskantor</t>
  </si>
  <si>
    <t>4 / Woche</t>
  </si>
  <si>
    <t>andere Aufgaben (Gewinnung und Förderung Ehrenamtlicher, ...)</t>
  </si>
  <si>
    <t>Wochenstunden</t>
  </si>
  <si>
    <r>
      <t xml:space="preserve">Jahresstunden    </t>
    </r>
    <r>
      <rPr>
        <sz val="12"/>
        <rFont val="Arial"/>
        <family val="2"/>
      </rPr>
      <t xml:space="preserve">                       ( </t>
    </r>
    <r>
      <rPr>
        <b/>
        <sz val="10"/>
        <rFont val="Arial"/>
        <family val="2"/>
      </rPr>
      <t xml:space="preserve">= </t>
    </r>
    <r>
      <rPr>
        <sz val="10"/>
        <rFont val="Arial"/>
        <family val="2"/>
      </rPr>
      <t>46 * Summe Wochenstunden)</t>
    </r>
  </si>
  <si>
    <t>Soll (entsprechend Stellenumfang)</t>
  </si>
  <si>
    <t>davon 40% (ohne evtl. Kreiskantorentätigkeit)</t>
  </si>
  <si>
    <t>Summe "40%-Dienste"</t>
  </si>
  <si>
    <t>*) Minimalwert oder Maximalwert gleichzeitig in allen Positionen ist nicht zulässig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</si>
</sst>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"/>
    <numFmt numFmtId="168" formatCode="#,##0"/>
  </numFmts>
  <fonts count="2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6.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1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wrapText="1"/>
    </xf>
    <xf numFmtId="164" fontId="0" fillId="0" borderId="1" xfId="0" applyFont="1" applyBorder="1" applyAlignment="1" applyProtection="1">
      <alignment horizontal="center"/>
      <protection locked="0"/>
    </xf>
    <xf numFmtId="165" fontId="3" fillId="0" borderId="0" xfId="0" applyNumberFormat="1" applyFont="1" applyAlignment="1">
      <alignment vertical="top"/>
    </xf>
    <xf numFmtId="164" fontId="0" fillId="0" borderId="0" xfId="0" applyFont="1" applyAlignment="1">
      <alignment vertical="top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wrapText="1" indent="1"/>
    </xf>
    <xf numFmtId="164" fontId="0" fillId="0" borderId="0" xfId="0" applyFont="1" applyBorder="1" applyAlignment="1">
      <alignment horizontal="left"/>
    </xf>
    <xf numFmtId="165" fontId="3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2" xfId="0" applyFont="1" applyBorder="1" applyAlignment="1">
      <alignment horizontal="left" vertical="center" wrapText="1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165" fontId="4" fillId="0" borderId="0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vertical="center"/>
    </xf>
    <xf numFmtId="164" fontId="1" fillId="0" borderId="0" xfId="0" applyFont="1" applyAlignment="1">
      <alignment vertical="center"/>
    </xf>
    <xf numFmtId="164" fontId="4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center" indent="1"/>
    </xf>
    <xf numFmtId="164" fontId="0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0" fillId="0" borderId="0" xfId="0" applyFont="1" applyAlignment="1">
      <alignment vertical="center"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horizontal="center" wrapText="1"/>
    </xf>
    <xf numFmtId="164" fontId="4" fillId="0" borderId="0" xfId="0" applyFont="1" applyBorder="1" applyAlignment="1">
      <alignment horizontal="left" wrapText="1" indent="1"/>
    </xf>
    <xf numFmtId="164" fontId="0" fillId="0" borderId="0" xfId="0" applyFont="1" applyBorder="1" applyAlignment="1">
      <alignment wrapText="1"/>
    </xf>
    <xf numFmtId="164" fontId="4" fillId="0" borderId="0" xfId="0" applyFont="1" applyAlignment="1">
      <alignment horizontal="left" wrapText="1" indent="2"/>
    </xf>
    <xf numFmtId="164" fontId="5" fillId="0" borderId="0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5" fillId="0" borderId="0" xfId="0" applyFont="1" applyBorder="1" applyAlignment="1">
      <alignment horizontal="center" wrapText="1"/>
    </xf>
    <xf numFmtId="164" fontId="0" fillId="0" borderId="0" xfId="0" applyFont="1" applyAlignment="1" applyProtection="1">
      <alignment wrapText="1"/>
      <protection locked="0"/>
    </xf>
    <xf numFmtId="164" fontId="5" fillId="0" borderId="0" xfId="0" applyNumberFormat="1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3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164" fontId="4" fillId="0" borderId="0" xfId="0" applyFont="1" applyAlignment="1">
      <alignment horizontal="left" vertical="center" wrapText="1" indent="2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0" fillId="0" borderId="1" xfId="0" applyFont="1" applyBorder="1" applyAlignment="1" applyProtection="1">
      <alignment vertical="center"/>
      <protection locked="0"/>
    </xf>
    <xf numFmtId="167" fontId="8" fillId="0" borderId="1" xfId="0" applyNumberFormat="1" applyFont="1" applyBorder="1" applyAlignment="1" applyProtection="1">
      <alignment horizontal="right" vertical="center" wrapText="1"/>
      <protection locked="0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1" xfId="0" applyNumberFormat="1" applyFont="1" applyFill="1" applyBorder="1" applyAlignment="1">
      <alignment horizontal="right" vertical="center" wrapText="1"/>
    </xf>
    <xf numFmtId="167" fontId="9" fillId="2" borderId="1" xfId="0" applyNumberFormat="1" applyFont="1" applyFill="1" applyBorder="1" applyAlignment="1">
      <alignment vertical="center" wrapText="1"/>
    </xf>
    <xf numFmtId="167" fontId="8" fillId="0" borderId="1" xfId="0" applyNumberFormat="1" applyFont="1" applyBorder="1" applyAlignment="1" applyProtection="1">
      <alignment vertical="center" wrapText="1"/>
      <protection locked="0"/>
    </xf>
    <xf numFmtId="168" fontId="8" fillId="0" borderId="1" xfId="0" applyNumberFormat="1" applyFont="1" applyBorder="1" applyAlignment="1" applyProtection="1">
      <alignment vertical="center" wrapText="1"/>
      <protection locked="0"/>
    </xf>
    <xf numFmtId="168" fontId="8" fillId="0" borderId="1" xfId="0" applyNumberFormat="1" applyFont="1" applyBorder="1" applyAlignment="1" applyProtection="1">
      <alignment horizontal="right" vertical="center" wrapText="1"/>
      <protection locked="0"/>
    </xf>
    <xf numFmtId="167" fontId="2" fillId="0" borderId="0" xfId="0" applyNumberFormat="1" applyFont="1" applyAlignment="1">
      <alignment horizontal="center" wrapText="1"/>
    </xf>
    <xf numFmtId="167" fontId="10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wrapText="1"/>
    </xf>
    <xf numFmtId="164" fontId="8" fillId="0" borderId="0" xfId="0" applyFont="1" applyAlignment="1">
      <alignment wrapText="1"/>
    </xf>
    <xf numFmtId="167" fontId="8" fillId="0" borderId="0" xfId="0" applyNumberFormat="1" applyFont="1" applyAlignment="1">
      <alignment horizontal="center" wrapText="1"/>
    </xf>
    <xf numFmtId="167" fontId="8" fillId="0" borderId="0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wrapText="1"/>
    </xf>
    <xf numFmtId="164" fontId="12" fillId="0" borderId="0" xfId="0" applyFont="1" applyAlignment="1" applyProtection="1">
      <alignment horizontal="left" vertical="center" wrapText="1" indent="2"/>
      <protection locked="0"/>
    </xf>
    <xf numFmtId="164" fontId="5" fillId="0" borderId="0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 applyProtection="1">
      <alignment vertical="center"/>
      <protection locked="0"/>
    </xf>
    <xf numFmtId="164" fontId="12" fillId="0" borderId="0" xfId="0" applyFont="1" applyAlignment="1" applyProtection="1">
      <alignment horizontal="left" wrapText="1" indent="2"/>
      <protection locked="0"/>
    </xf>
    <xf numFmtId="167" fontId="8" fillId="0" borderId="0" xfId="0" applyNumberFormat="1" applyFont="1" applyAlignment="1" applyProtection="1">
      <alignment vertical="center"/>
      <protection/>
    </xf>
    <xf numFmtId="164" fontId="12" fillId="0" borderId="0" xfId="0" applyFont="1" applyBorder="1" applyAlignment="1" applyProtection="1">
      <alignment horizontal="left" wrapText="1" indent="2"/>
      <protection locked="0"/>
    </xf>
    <xf numFmtId="165" fontId="0" fillId="0" borderId="0" xfId="0" applyNumberFormat="1" applyAlignment="1">
      <alignment/>
    </xf>
    <xf numFmtId="164" fontId="12" fillId="0" borderId="0" xfId="0" applyFont="1" applyBorder="1" applyAlignment="1">
      <alignment horizontal="left" vertical="center" wrapText="1" indent="2"/>
    </xf>
    <xf numFmtId="164" fontId="12" fillId="0" borderId="0" xfId="0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right" wrapText="1"/>
    </xf>
    <xf numFmtId="164" fontId="12" fillId="0" borderId="0" xfId="0" applyFont="1" applyBorder="1" applyAlignment="1">
      <alignment wrapText="1"/>
    </xf>
    <xf numFmtId="164" fontId="2" fillId="0" borderId="0" xfId="0" applyFont="1" applyAlignment="1">
      <alignment horizontal="right"/>
    </xf>
    <xf numFmtId="164" fontId="12" fillId="0" borderId="0" xfId="0" applyFont="1" applyBorder="1" applyAlignment="1">
      <alignment horizontal="left" wrapText="1" indent="2"/>
    </xf>
    <xf numFmtId="164" fontId="12" fillId="0" borderId="0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8" fillId="0" borderId="0" xfId="0" applyFont="1" applyAlignment="1">
      <alignment vertical="center" wrapText="1"/>
    </xf>
    <xf numFmtId="164" fontId="8" fillId="0" borderId="0" xfId="0" applyFont="1" applyAlignment="1">
      <alignment horizontal="center" wrapText="1"/>
    </xf>
    <xf numFmtId="164" fontId="0" fillId="0" borderId="0" xfId="0" applyFont="1" applyAlignment="1" applyProtection="1">
      <alignment horizontal="left" vertical="center" wrapText="1" indent="2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8" fontId="8" fillId="0" borderId="1" xfId="0" applyNumberFormat="1" applyFont="1" applyBorder="1" applyAlignment="1" applyProtection="1">
      <alignment vertical="center"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horizontal="center" wrapText="1"/>
    </xf>
    <xf numFmtId="167" fontId="2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7" fontId="9" fillId="0" borderId="0" xfId="0" applyNumberFormat="1" applyFont="1" applyFill="1" applyBorder="1" applyAlignment="1">
      <alignment vertical="center"/>
    </xf>
    <xf numFmtId="167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/>
    </xf>
    <xf numFmtId="164" fontId="11" fillId="0" borderId="0" xfId="0" applyFont="1" applyAlignment="1">
      <alignment wrapText="1"/>
    </xf>
    <xf numFmtId="164" fontId="5" fillId="0" borderId="0" xfId="0" applyFont="1" applyAlignment="1">
      <alignment horizontal="center" wrapText="1"/>
    </xf>
    <xf numFmtId="164" fontId="11" fillId="0" borderId="0" xfId="0" applyFont="1" applyAlignment="1">
      <alignment horizontal="center" wrapText="1"/>
    </xf>
    <xf numFmtId="167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164" fontId="4" fillId="0" borderId="0" xfId="0" applyFont="1" applyAlignment="1">
      <alignment/>
    </xf>
    <xf numFmtId="164" fontId="0" fillId="0" borderId="1" xfId="0" applyFont="1" applyBorder="1" applyAlignment="1" applyProtection="1">
      <alignment/>
      <protection locked="0"/>
    </xf>
    <xf numFmtId="167" fontId="8" fillId="0" borderId="1" xfId="0" applyNumberFormat="1" applyFont="1" applyBorder="1" applyAlignment="1" applyProtection="1">
      <alignment horizontal="right" vertical="center"/>
      <protection locked="0"/>
    </xf>
    <xf numFmtId="167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4" fontId="2" fillId="0" borderId="0" xfId="0" applyFont="1" applyAlignment="1">
      <alignment horizontal="center"/>
    </xf>
    <xf numFmtId="164" fontId="0" fillId="0" borderId="0" xfId="0" applyFont="1" applyAlignment="1" applyProtection="1">
      <alignment horizontal="left" vertical="center" indent="2"/>
      <protection locked="0"/>
    </xf>
    <xf numFmtId="164" fontId="6" fillId="0" borderId="0" xfId="0" applyFont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left" indent="2"/>
      <protection locked="0"/>
    </xf>
    <xf numFmtId="164" fontId="6" fillId="0" borderId="0" xfId="0" applyFont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7" fontId="2" fillId="0" borderId="0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4" fontId="0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6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center" vertical="center" wrapText="1"/>
    </xf>
    <xf numFmtId="167" fontId="8" fillId="0" borderId="1" xfId="0" applyNumberFormat="1" applyFont="1" applyFill="1" applyBorder="1" applyAlignment="1" applyProtection="1">
      <alignment vertical="center"/>
      <protection locked="0"/>
    </xf>
    <xf numFmtId="167" fontId="9" fillId="0" borderId="0" xfId="0" applyNumberFormat="1" applyFont="1" applyAlignment="1">
      <alignment/>
    </xf>
    <xf numFmtId="164" fontId="17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vertical="center" wrapText="1"/>
    </xf>
    <xf numFmtId="164" fontId="5" fillId="0" borderId="0" xfId="0" applyFont="1" applyAlignment="1">
      <alignment wrapText="1"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7" fontId="8" fillId="0" borderId="0" xfId="0" applyNumberFormat="1" applyFont="1" applyBorder="1" applyAlignment="1">
      <alignment horizontal="right" vertical="center"/>
    </xf>
    <xf numFmtId="164" fontId="12" fillId="0" borderId="0" xfId="0" applyFont="1" applyAlignment="1" applyProtection="1">
      <alignment horizontal="left" vertical="center" indent="2"/>
      <protection locked="0"/>
    </xf>
    <xf numFmtId="167" fontId="8" fillId="0" borderId="0" xfId="0" applyNumberFormat="1" applyFont="1" applyBorder="1" applyAlignment="1">
      <alignment vertical="center"/>
    </xf>
    <xf numFmtId="164" fontId="18" fillId="0" borderId="0" xfId="0" applyFont="1" applyAlignment="1">
      <alignment wrapText="1"/>
    </xf>
    <xf numFmtId="164" fontId="6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 vertical="center"/>
    </xf>
    <xf numFmtId="167" fontId="8" fillId="0" borderId="0" xfId="0" applyNumberFormat="1" applyFont="1" applyFill="1" applyAlignment="1">
      <alignment vertical="center"/>
    </xf>
    <xf numFmtId="164" fontId="5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Alignment="1">
      <alignment vertical="center"/>
    </xf>
    <xf numFmtId="164" fontId="0" fillId="0" borderId="0" xfId="0" applyAlignment="1" applyProtection="1">
      <alignment/>
      <protection locked="0"/>
    </xf>
    <xf numFmtId="167" fontId="8" fillId="0" borderId="0" xfId="0" applyNumberFormat="1" applyFont="1" applyBorder="1" applyAlignment="1">
      <alignment horizontal="right" vertical="center"/>
    </xf>
    <xf numFmtId="164" fontId="12" fillId="0" borderId="0" xfId="0" applyFont="1" applyBorder="1" applyAlignment="1" applyProtection="1">
      <alignment horizontal="left" vertical="center" indent="2"/>
      <protection locked="0"/>
    </xf>
    <xf numFmtId="167" fontId="8" fillId="0" borderId="0" xfId="0" applyNumberFormat="1" applyFont="1" applyBorder="1" applyAlignment="1">
      <alignment horizontal="right"/>
    </xf>
    <xf numFmtId="168" fontId="8" fillId="0" borderId="0" xfId="0" applyNumberFormat="1" applyFont="1" applyFill="1" applyAlignment="1">
      <alignment/>
    </xf>
    <xf numFmtId="164" fontId="12" fillId="0" borderId="0" xfId="0" applyFont="1" applyBorder="1" applyAlignment="1">
      <alignment horizontal="left" indent="2"/>
    </xf>
    <xf numFmtId="164" fontId="11" fillId="0" borderId="0" xfId="0" applyFont="1" applyBorder="1" applyAlignment="1">
      <alignment horizontal="center"/>
    </xf>
    <xf numFmtId="167" fontId="8" fillId="0" borderId="0" xfId="0" applyNumberFormat="1" applyFont="1" applyFill="1" applyAlignment="1">
      <alignment/>
    </xf>
    <xf numFmtId="164" fontId="0" fillId="0" borderId="0" xfId="0" applyAlignment="1" applyProtection="1">
      <alignment vertical="center"/>
      <protection locked="0"/>
    </xf>
    <xf numFmtId="167" fontId="8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4" fontId="0" fillId="0" borderId="0" xfId="0" applyFont="1" applyAlignment="1" applyProtection="1">
      <alignment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7" fontId="8" fillId="0" borderId="1" xfId="0" applyNumberFormat="1" applyFont="1" applyFill="1" applyBorder="1" applyAlignment="1" applyProtection="1">
      <alignment horizontal="right" vertical="center"/>
      <protection locked="0"/>
    </xf>
    <xf numFmtId="168" fontId="8" fillId="0" borderId="1" xfId="0" applyNumberFormat="1" applyFont="1" applyFill="1" applyBorder="1" applyAlignment="1" applyProtection="1">
      <alignment horizontal="right" vertical="center"/>
      <protection locked="0"/>
    </xf>
    <xf numFmtId="168" fontId="2" fillId="0" borderId="0" xfId="0" applyNumberFormat="1" applyFont="1" applyAlignment="1">
      <alignment/>
    </xf>
    <xf numFmtId="165" fontId="0" fillId="0" borderId="4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2" fillId="0" borderId="4" xfId="0" applyFont="1" applyBorder="1" applyAlignment="1">
      <alignment/>
    </xf>
    <xf numFmtId="165" fontId="14" fillId="0" borderId="0" xfId="0" applyNumberFormat="1" applyFont="1" applyAlignment="1">
      <alignment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67" fontId="9" fillId="2" borderId="5" xfId="0" applyNumberFormat="1" applyFont="1" applyFill="1" applyBorder="1" applyAlignment="1">
      <alignment vertical="center"/>
    </xf>
    <xf numFmtId="164" fontId="2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7" fontId="19" fillId="2" borderId="0" xfId="0" applyNumberFormat="1" applyFont="1" applyFill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7" fontId="19" fillId="2" borderId="0" xfId="0" applyNumberFormat="1" applyFont="1" applyFill="1" applyAlignment="1">
      <alignment/>
    </xf>
    <xf numFmtId="164" fontId="4" fillId="0" borderId="0" xfId="0" applyFont="1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80" zoomScaleNormal="80" workbookViewId="0" topLeftCell="A19">
      <selection activeCell="B34" sqref="B34"/>
    </sheetView>
  </sheetViews>
  <sheetFormatPr defaultColWidth="12.57421875" defaultRowHeight="12.75"/>
  <cols>
    <col min="1" max="1" width="4.57421875" style="1" customWidth="1"/>
    <col min="2" max="2" width="63.421875" style="2" customWidth="1"/>
    <col min="3" max="3" width="12.28125" style="2" customWidth="1"/>
    <col min="4" max="4" width="11.140625" style="3" customWidth="1"/>
    <col min="5" max="5" width="9.7109375" style="2" customWidth="1"/>
    <col min="6" max="6" width="9.57421875" style="2" customWidth="1"/>
    <col min="7" max="7" width="12.28125" style="2" customWidth="1"/>
    <col min="8" max="8" width="15.57421875" style="2" customWidth="1"/>
    <col min="9" max="251" width="11.57421875" style="2" customWidth="1"/>
    <col min="252" max="16384" width="11.57421875" style="0" customWidth="1"/>
  </cols>
  <sheetData>
    <row r="1" spans="1:8" ht="15">
      <c r="A1" s="4" t="s">
        <v>0</v>
      </c>
      <c r="C1" s="5"/>
      <c r="E1" s="6" t="s">
        <v>1</v>
      </c>
      <c r="F1" s="7"/>
      <c r="G1" s="8"/>
      <c r="H1" s="8"/>
    </row>
    <row r="2" spans="1:8" ht="12.75">
      <c r="A2" s="9" t="s">
        <v>2</v>
      </c>
      <c r="C2" s="10"/>
      <c r="D2" s="11"/>
      <c r="E2" s="12"/>
      <c r="F2" s="7"/>
      <c r="G2" s="13"/>
      <c r="H2" s="7"/>
    </row>
    <row r="3" spans="1:8" ht="14.25" customHeight="1">
      <c r="A3" s="14" t="s">
        <v>3</v>
      </c>
      <c r="B3" s="15"/>
      <c r="C3" s="15"/>
      <c r="D3" s="16"/>
      <c r="E3" s="17" t="s">
        <v>4</v>
      </c>
      <c r="F3" s="17"/>
      <c r="G3" s="18"/>
      <c r="H3" s="19"/>
    </row>
    <row r="4" spans="1:8" s="27" customFormat="1" ht="33.75" customHeight="1">
      <c r="A4" s="20" t="s">
        <v>5</v>
      </c>
      <c r="B4" s="21" t="s">
        <v>6</v>
      </c>
      <c r="C4" s="22" t="s">
        <v>7</v>
      </c>
      <c r="D4" s="23"/>
      <c r="E4" s="24"/>
      <c r="F4" s="25"/>
      <c r="G4" s="26"/>
      <c r="H4" s="25"/>
    </row>
    <row r="5" spans="2:8" ht="23.25" customHeight="1">
      <c r="B5" s="28" t="s">
        <v>8</v>
      </c>
      <c r="C5" s="28"/>
      <c r="D5" s="29"/>
      <c r="E5" s="30"/>
      <c r="F5" s="31"/>
      <c r="G5" s="31"/>
      <c r="H5" s="31"/>
    </row>
    <row r="6" spans="2:8" ht="12.75">
      <c r="B6" s="32" t="s">
        <v>9</v>
      </c>
      <c r="C6" s="33" t="s">
        <v>10</v>
      </c>
      <c r="D6" s="2"/>
      <c r="E6" s="34"/>
      <c r="F6" s="34"/>
      <c r="G6" s="34"/>
      <c r="H6" s="34"/>
    </row>
    <row r="7" spans="2:8" ht="12.75">
      <c r="B7" s="32" t="s">
        <v>11</v>
      </c>
      <c r="C7" s="35" t="s">
        <v>12</v>
      </c>
      <c r="D7" s="2"/>
      <c r="E7" s="34"/>
      <c r="F7" s="34"/>
      <c r="G7" s="34"/>
      <c r="H7" s="34"/>
    </row>
    <row r="8" spans="2:8" ht="12.75">
      <c r="B8" s="32" t="s">
        <v>13</v>
      </c>
      <c r="C8" s="35">
        <v>2</v>
      </c>
      <c r="D8" s="2"/>
      <c r="E8" s="34"/>
      <c r="F8" s="34"/>
      <c r="G8" s="36"/>
      <c r="H8" s="34"/>
    </row>
    <row r="9" spans="2:8" ht="12.75">
      <c r="B9" s="32" t="s">
        <v>14</v>
      </c>
      <c r="C9" s="37" t="s">
        <v>15</v>
      </c>
      <c r="D9" s="2"/>
      <c r="E9" s="34"/>
      <c r="F9" s="34"/>
      <c r="G9" s="34"/>
      <c r="H9" s="34"/>
    </row>
    <row r="10" spans="2:8" ht="12.75">
      <c r="B10" s="32" t="s">
        <v>16</v>
      </c>
      <c r="C10" s="37">
        <v>1</v>
      </c>
      <c r="D10" s="2"/>
      <c r="E10" s="34"/>
      <c r="F10" s="34"/>
      <c r="G10" s="34"/>
      <c r="H10" s="34"/>
    </row>
    <row r="11" spans="2:8" ht="21.75">
      <c r="B11" s="38" t="s">
        <v>17</v>
      </c>
      <c r="C11" s="38"/>
      <c r="D11" s="39"/>
      <c r="F11" s="34"/>
      <c r="G11" s="34"/>
      <c r="H11" s="34"/>
    </row>
    <row r="12" spans="1:8" s="27" customFormat="1" ht="12.75">
      <c r="A12" s="40"/>
      <c r="B12" s="41"/>
      <c r="C12" s="41"/>
      <c r="D12" s="42" t="s">
        <v>18</v>
      </c>
      <c r="E12" s="42" t="s">
        <v>19</v>
      </c>
      <c r="F12" s="42" t="s">
        <v>20</v>
      </c>
      <c r="G12" s="42" t="s">
        <v>21</v>
      </c>
      <c r="H12" s="42" t="s">
        <v>22</v>
      </c>
    </row>
    <row r="13" spans="2:8" ht="46.5" customHeight="1">
      <c r="B13" s="43" t="s">
        <v>23</v>
      </c>
      <c r="C13" s="43"/>
      <c r="D13" s="42" t="s">
        <v>24</v>
      </c>
      <c r="E13" s="42" t="s">
        <v>25</v>
      </c>
      <c r="F13" s="42" t="s">
        <v>26</v>
      </c>
      <c r="G13" s="42" t="s">
        <v>27</v>
      </c>
      <c r="H13" s="42" t="s">
        <v>28</v>
      </c>
    </row>
    <row r="14" spans="2:8" ht="21" customHeight="1">
      <c r="B14" s="44"/>
      <c r="C14" s="44"/>
      <c r="D14" s="45"/>
      <c r="E14" s="46"/>
      <c r="F14" s="47"/>
      <c r="G14" s="48">
        <f aca="true" t="shared" si="0" ref="G14:G21">(E14+D14)*F14</f>
        <v>0</v>
      </c>
      <c r="H14" s="49">
        <f aca="true" t="shared" si="1" ref="H14:H21">G14/46</f>
        <v>0</v>
      </c>
    </row>
    <row r="15" spans="2:8" ht="21" customHeight="1">
      <c r="B15" s="44"/>
      <c r="C15" s="44"/>
      <c r="D15" s="45"/>
      <c r="E15" s="50"/>
      <c r="F15" s="51"/>
      <c r="G15" s="48">
        <f t="shared" si="0"/>
        <v>0</v>
      </c>
      <c r="H15" s="49">
        <f t="shared" si="1"/>
        <v>0</v>
      </c>
    </row>
    <row r="16" spans="2:8" ht="21" customHeight="1">
      <c r="B16" s="44"/>
      <c r="C16" s="44"/>
      <c r="D16" s="45"/>
      <c r="E16" s="50"/>
      <c r="F16" s="51"/>
      <c r="G16" s="48">
        <f t="shared" si="0"/>
        <v>0</v>
      </c>
      <c r="H16" s="49">
        <f t="shared" si="1"/>
        <v>0</v>
      </c>
    </row>
    <row r="17" spans="2:8" ht="21" customHeight="1">
      <c r="B17" s="44"/>
      <c r="C17" s="44"/>
      <c r="D17" s="45"/>
      <c r="E17" s="50"/>
      <c r="F17" s="51"/>
      <c r="G17" s="48">
        <f>(E17+D17)*F17</f>
        <v>0</v>
      </c>
      <c r="H17" s="49">
        <f t="shared" si="1"/>
        <v>0</v>
      </c>
    </row>
    <row r="18" spans="2:8" ht="21" customHeight="1">
      <c r="B18" s="44"/>
      <c r="C18" s="44"/>
      <c r="D18" s="45"/>
      <c r="E18" s="50"/>
      <c r="F18" s="51"/>
      <c r="G18" s="48">
        <f t="shared" si="0"/>
        <v>0</v>
      </c>
      <c r="H18" s="49">
        <f t="shared" si="1"/>
        <v>0</v>
      </c>
    </row>
    <row r="19" spans="2:8" ht="21" customHeight="1">
      <c r="B19" s="44"/>
      <c r="C19" s="44"/>
      <c r="D19" s="45"/>
      <c r="E19" s="50"/>
      <c r="F19" s="51"/>
      <c r="G19" s="48">
        <f t="shared" si="0"/>
        <v>0</v>
      </c>
      <c r="H19" s="49">
        <f t="shared" si="1"/>
        <v>0</v>
      </c>
    </row>
    <row r="20" spans="2:8" ht="21" customHeight="1">
      <c r="B20" s="44"/>
      <c r="C20" s="44"/>
      <c r="D20" s="45"/>
      <c r="E20" s="45"/>
      <c r="F20" s="52"/>
      <c r="G20" s="48">
        <f t="shared" si="0"/>
        <v>0</v>
      </c>
      <c r="H20" s="49">
        <f t="shared" si="1"/>
        <v>0</v>
      </c>
    </row>
    <row r="21" spans="2:8" ht="21" customHeight="1">
      <c r="B21" s="44"/>
      <c r="C21" s="44"/>
      <c r="D21" s="45"/>
      <c r="E21" s="45"/>
      <c r="F21" s="52"/>
      <c r="G21" s="48">
        <f t="shared" si="0"/>
        <v>0</v>
      </c>
      <c r="H21" s="49">
        <f t="shared" si="1"/>
        <v>0</v>
      </c>
    </row>
    <row r="22" spans="2:8" ht="12" customHeight="1">
      <c r="B22" s="34"/>
      <c r="C22" s="34"/>
      <c r="D22" s="53"/>
      <c r="E22" s="54"/>
      <c r="F22" s="55"/>
      <c r="G22" s="56"/>
      <c r="H22" s="57"/>
    </row>
    <row r="23" spans="2:8" ht="33.75">
      <c r="B23" s="58" t="s">
        <v>29</v>
      </c>
      <c r="C23" s="58"/>
      <c r="D23" s="59"/>
      <c r="E23" s="60"/>
      <c r="F23" s="61"/>
      <c r="G23" s="56"/>
      <c r="H23" s="57"/>
    </row>
    <row r="24" spans="2:8" ht="24.75" customHeight="1">
      <c r="B24" s="62" t="s">
        <v>30</v>
      </c>
      <c r="C24" s="63">
        <v>1.5</v>
      </c>
      <c r="D24" s="64"/>
      <c r="E24" s="45"/>
      <c r="F24" s="51"/>
      <c r="G24" s="48">
        <f>(E24+D24)*F24</f>
        <v>0</v>
      </c>
      <c r="H24" s="49">
        <f>G24/46</f>
        <v>0</v>
      </c>
    </row>
    <row r="25" spans="2:8" ht="24.75">
      <c r="B25" s="65" t="s">
        <v>31</v>
      </c>
      <c r="C25" s="63">
        <v>1</v>
      </c>
      <c r="D25" s="66"/>
      <c r="E25" s="45"/>
      <c r="F25" s="51"/>
      <c r="G25" s="48">
        <f>(E25+D25)*F25</f>
        <v>0</v>
      </c>
      <c r="H25" s="49">
        <f>G25/46</f>
        <v>0</v>
      </c>
    </row>
    <row r="26" spans="2:8" ht="24.75">
      <c r="B26" s="67" t="s">
        <v>32</v>
      </c>
      <c r="C26" s="63">
        <v>1</v>
      </c>
      <c r="D26" s="66"/>
      <c r="E26" s="45"/>
      <c r="F26" s="51"/>
      <c r="G26" s="48">
        <f>(E26+D26)*F26</f>
        <v>0</v>
      </c>
      <c r="H26" s="49">
        <f>G26/46</f>
        <v>0</v>
      </c>
    </row>
    <row r="27" spans="1:8" ht="12.75">
      <c r="A27" s="68"/>
      <c r="B27"/>
      <c r="C27" s="69"/>
      <c r="D27" s="70"/>
      <c r="E27" s="71"/>
      <c r="F27" s="72"/>
      <c r="G27" s="73"/>
      <c r="H27" s="34"/>
    </row>
    <row r="28" spans="1:8" s="27" customFormat="1" ht="12.75">
      <c r="A28" s="14" t="s">
        <v>33</v>
      </c>
      <c r="B28" s="74"/>
      <c r="C28" s="69"/>
      <c r="D28" s="75"/>
      <c r="E28" s="42" t="s">
        <v>19</v>
      </c>
      <c r="F28" s="42" t="s">
        <v>20</v>
      </c>
      <c r="G28" s="42" t="s">
        <v>21</v>
      </c>
      <c r="H28" s="42" t="s">
        <v>22</v>
      </c>
    </row>
    <row r="29" spans="2:8" ht="48" customHeight="1">
      <c r="B29" s="74"/>
      <c r="C29" s="22" t="s">
        <v>7</v>
      </c>
      <c r="D29" s="76"/>
      <c r="E29" s="42" t="s">
        <v>25</v>
      </c>
      <c r="F29" s="42" t="s">
        <v>26</v>
      </c>
      <c r="G29" s="42" t="s">
        <v>34</v>
      </c>
      <c r="H29" s="42" t="s">
        <v>35</v>
      </c>
    </row>
    <row r="30" spans="1:8" ht="22.5" customHeight="1">
      <c r="A30" s="20" t="s">
        <v>36</v>
      </c>
      <c r="B30" s="77" t="s">
        <v>37</v>
      </c>
      <c r="C30"/>
      <c r="D30"/>
      <c r="E30" s="78"/>
      <c r="F30" s="79"/>
      <c r="G30" s="79"/>
      <c r="H30" s="34"/>
    </row>
    <row r="31" spans="2:7" ht="23.25">
      <c r="B31" s="58" t="s">
        <v>38</v>
      </c>
      <c r="C31" s="80"/>
      <c r="D31" s="81"/>
      <c r="F31" s="78"/>
      <c r="G31" s="78"/>
    </row>
    <row r="32" spans="2:8" ht="21" customHeight="1">
      <c r="B32" s="82" t="s">
        <v>39</v>
      </c>
      <c r="C32" s="83">
        <v>1.5</v>
      </c>
      <c r="D32" s="84"/>
      <c r="E32" s="64"/>
      <c r="F32" s="85"/>
      <c r="G32" s="48">
        <f>E32*F32</f>
        <v>0</v>
      </c>
      <c r="H32" s="49">
        <f>G32/46</f>
        <v>0</v>
      </c>
    </row>
    <row r="33" spans="2:8" ht="21" customHeight="1">
      <c r="B33" s="82" t="s">
        <v>40</v>
      </c>
      <c r="C33" s="83">
        <v>1.5</v>
      </c>
      <c r="D33" s="84"/>
      <c r="E33" s="64"/>
      <c r="F33" s="85"/>
      <c r="G33" s="48">
        <f>E33*F33</f>
        <v>0</v>
      </c>
      <c r="H33" s="49">
        <f>G33/46</f>
        <v>0</v>
      </c>
    </row>
    <row r="34" spans="2:8" ht="21" customHeight="1">
      <c r="B34" s="82" t="s">
        <v>41</v>
      </c>
      <c r="C34" s="83">
        <v>1</v>
      </c>
      <c r="D34" s="84"/>
      <c r="E34" s="64"/>
      <c r="F34" s="85"/>
      <c r="G34" s="48">
        <f>E34*F34</f>
        <v>0</v>
      </c>
      <c r="H34" s="49">
        <f>G34/46</f>
        <v>0</v>
      </c>
    </row>
    <row r="35" spans="2:8" ht="21" customHeight="1">
      <c r="B35" s="82" t="s">
        <v>42</v>
      </c>
      <c r="C35" s="86">
        <v>0.75</v>
      </c>
      <c r="D35" s="84"/>
      <c r="E35" s="64"/>
      <c r="F35" s="85"/>
      <c r="G35" s="48">
        <f>E35*F35</f>
        <v>0</v>
      </c>
      <c r="H35" s="49">
        <f>G35/46</f>
        <v>0</v>
      </c>
    </row>
    <row r="36" spans="2:8" ht="21" customHeight="1">
      <c r="B36" s="82" t="s">
        <v>43</v>
      </c>
      <c r="C36" s="86">
        <v>0.75</v>
      </c>
      <c r="D36" s="84"/>
      <c r="E36" s="64"/>
      <c r="F36" s="85"/>
      <c r="G36" s="48">
        <f>E36*F36</f>
        <v>0</v>
      </c>
      <c r="H36" s="49">
        <f>G36/46</f>
        <v>0</v>
      </c>
    </row>
    <row r="37" spans="2:8" ht="12.75">
      <c r="B37" s="87"/>
      <c r="C37" s="87"/>
      <c r="D37" s="88"/>
      <c r="E37" s="89"/>
      <c r="F37" s="90"/>
      <c r="G37" s="89"/>
      <c r="H37" s="91"/>
    </row>
    <row r="38" spans="1:8" ht="22.5" customHeight="1">
      <c r="A38" s="20" t="s">
        <v>44</v>
      </c>
      <c r="B38" s="77" t="s">
        <v>45</v>
      </c>
      <c r="C38" s="79"/>
      <c r="D38" s="29"/>
      <c r="E38" s="92"/>
      <c r="F38" s="93"/>
      <c r="G38" s="94"/>
      <c r="H38" s="95"/>
    </row>
    <row r="39" spans="1:8" s="104" customFormat="1" ht="12.75" customHeight="1">
      <c r="A39" s="96"/>
      <c r="B39" s="97" t="s">
        <v>46</v>
      </c>
      <c r="C39" s="98">
        <v>3</v>
      </c>
      <c r="D39" s="99"/>
      <c r="E39" s="100"/>
      <c r="F39" s="101"/>
      <c r="G39" s="102"/>
      <c r="H39" s="103"/>
    </row>
    <row r="40" spans="1:8" s="104" customFormat="1" ht="12" customHeight="1">
      <c r="A40" s="96"/>
      <c r="B40" s="97"/>
      <c r="C40" s="97"/>
      <c r="D40" s="99"/>
      <c r="E40" s="92"/>
      <c r="F40" s="93"/>
      <c r="G40" s="102"/>
      <c r="H40" s="103"/>
    </row>
    <row r="41" spans="2:8" ht="21" customHeight="1">
      <c r="B41" s="105"/>
      <c r="E41" s="106"/>
      <c r="F41" s="85"/>
      <c r="G41" s="48">
        <f>E41*F41</f>
        <v>0</v>
      </c>
      <c r="H41" s="49">
        <f>G41/46</f>
        <v>0</v>
      </c>
    </row>
    <row r="42" spans="2:8" ht="21" customHeight="1">
      <c r="B42" s="105"/>
      <c r="E42" s="106"/>
      <c r="F42" s="85"/>
      <c r="G42" s="48">
        <f>E42*F42</f>
        <v>0</v>
      </c>
      <c r="H42" s="49">
        <f>G42/46</f>
        <v>0</v>
      </c>
    </row>
    <row r="43" spans="2:8" ht="21" customHeight="1">
      <c r="B43" s="105"/>
      <c r="E43" s="106"/>
      <c r="F43" s="85"/>
      <c r="G43" s="48">
        <f>E43*F43</f>
        <v>0</v>
      </c>
      <c r="H43" s="49">
        <f>G43/46</f>
        <v>0</v>
      </c>
    </row>
    <row r="44" spans="5:8" ht="12.75">
      <c r="E44" s="107"/>
      <c r="F44" s="108"/>
      <c r="G44" s="94"/>
      <c r="H44" s="95"/>
    </row>
    <row r="45" spans="1:8" ht="22.5" customHeight="1">
      <c r="A45" s="20" t="s">
        <v>47</v>
      </c>
      <c r="B45" s="21" t="s">
        <v>48</v>
      </c>
      <c r="C45" s="78"/>
      <c r="D45" s="109"/>
      <c r="E45" s="107"/>
      <c r="F45" s="108"/>
      <c r="G45" s="94"/>
      <c r="H45" s="95"/>
    </row>
    <row r="46" spans="1:8" s="27" customFormat="1" ht="21" customHeight="1">
      <c r="A46" s="40"/>
      <c r="B46" s="110" t="s">
        <v>49</v>
      </c>
      <c r="C46" s="111">
        <v>1</v>
      </c>
      <c r="D46" s="112"/>
      <c r="E46" s="64"/>
      <c r="F46" s="85"/>
      <c r="G46" s="48">
        <f>E46*F46</f>
        <v>0</v>
      </c>
      <c r="H46" s="49">
        <f>G46/46</f>
        <v>0</v>
      </c>
    </row>
    <row r="47" spans="2:8" ht="12.75">
      <c r="B47" s="113" t="s">
        <v>50</v>
      </c>
      <c r="C47" s="114"/>
      <c r="D47" s="115"/>
      <c r="E47" s="116"/>
      <c r="F47" s="117"/>
      <c r="G47" s="116"/>
      <c r="H47" s="118"/>
    </row>
    <row r="48" spans="2:8" ht="12.75">
      <c r="B48" s="119"/>
      <c r="C48" s="120"/>
      <c r="D48" s="121"/>
      <c r="E48" s="116"/>
      <c r="F48" s="117"/>
      <c r="G48" s="116"/>
      <c r="H48" s="118"/>
    </row>
    <row r="49" spans="1:8" ht="22.5" customHeight="1">
      <c r="A49" s="20" t="s">
        <v>51</v>
      </c>
      <c r="B49" s="122" t="s">
        <v>52</v>
      </c>
      <c r="C49" s="123" t="s">
        <v>53</v>
      </c>
      <c r="D49" s="109"/>
      <c r="E49" s="92"/>
      <c r="F49" s="93"/>
      <c r="G49" s="92"/>
      <c r="H49" s="124"/>
    </row>
    <row r="50" spans="1:8" ht="22.5" customHeight="1">
      <c r="A50" s="20"/>
      <c r="B50" s="122"/>
      <c r="C50" s="123"/>
      <c r="D50" s="109"/>
      <c r="E50" s="78"/>
      <c r="F50" s="78"/>
      <c r="G50" s="78"/>
      <c r="H50" s="125"/>
    </row>
    <row r="51" spans="1:7" ht="37.5" customHeight="1">
      <c r="A51" s="20"/>
      <c r="B51" s="122"/>
      <c r="C51" s="123"/>
      <c r="D51" s="109"/>
      <c r="E51" s="78"/>
      <c r="F51" s="78"/>
      <c r="G51" s="78"/>
    </row>
    <row r="52" spans="1:8" s="27" customFormat="1" ht="12" customHeight="1">
      <c r="A52" s="14" t="s">
        <v>54</v>
      </c>
      <c r="B52" s="126"/>
      <c r="C52" s="69"/>
      <c r="D52" s="75"/>
      <c r="E52" s="42" t="s">
        <v>19</v>
      </c>
      <c r="F52" s="42" t="s">
        <v>20</v>
      </c>
      <c r="G52" s="42" t="s">
        <v>21</v>
      </c>
      <c r="H52" s="42" t="s">
        <v>22</v>
      </c>
    </row>
    <row r="53" spans="1:8" ht="45" customHeight="1">
      <c r="A53" s="20"/>
      <c r="B53" s="122"/>
      <c r="C53" s="22" t="s">
        <v>7</v>
      </c>
      <c r="D53" s="76"/>
      <c r="E53" s="42" t="s">
        <v>25</v>
      </c>
      <c r="F53" s="42" t="s">
        <v>26</v>
      </c>
      <c r="G53" s="42" t="s">
        <v>34</v>
      </c>
      <c r="H53" s="42" t="s">
        <v>35</v>
      </c>
    </row>
    <row r="54" spans="1:7" ht="35.25" customHeight="1">
      <c r="A54" s="20" t="s">
        <v>55</v>
      </c>
      <c r="B54" s="127" t="s">
        <v>56</v>
      </c>
      <c r="C54" s="128"/>
      <c r="D54" s="129"/>
      <c r="E54" s="130"/>
      <c r="F54" s="78"/>
      <c r="G54" s="78"/>
    </row>
    <row r="55" spans="1:8" s="27" customFormat="1" ht="21" customHeight="1">
      <c r="A55" s="40"/>
      <c r="B55" s="62" t="s">
        <v>57</v>
      </c>
      <c r="C55" s="131" t="s">
        <v>58</v>
      </c>
      <c r="D55" s="132"/>
      <c r="E55" s="133"/>
      <c r="F55" s="90"/>
      <c r="G55" s="89"/>
      <c r="H55" s="106"/>
    </row>
    <row r="56" spans="1:8" s="27" customFormat="1" ht="21" customHeight="1">
      <c r="A56" s="40"/>
      <c r="B56" s="134" t="s">
        <v>59</v>
      </c>
      <c r="C56" s="131" t="s">
        <v>60</v>
      </c>
      <c r="D56" s="132"/>
      <c r="E56" s="135"/>
      <c r="F56" s="90"/>
      <c r="G56" s="89"/>
      <c r="H56" s="106"/>
    </row>
    <row r="57" spans="1:8" s="27" customFormat="1" ht="21" customHeight="1">
      <c r="A57" s="40"/>
      <c r="B57" s="134" t="s">
        <v>61</v>
      </c>
      <c r="C57" s="131"/>
      <c r="D57" s="132"/>
      <c r="E57" s="133"/>
      <c r="F57" s="90"/>
      <c r="G57" s="89"/>
      <c r="H57" s="106"/>
    </row>
    <row r="58" spans="1:8" s="27" customFormat="1" ht="27" customHeight="1">
      <c r="A58" s="40"/>
      <c r="B58" s="62" t="s">
        <v>62</v>
      </c>
      <c r="C58" s="131"/>
      <c r="D58" s="132"/>
      <c r="E58" s="64"/>
      <c r="F58" s="85"/>
      <c r="G58" s="48">
        <f>E58*F58</f>
        <v>0</v>
      </c>
      <c r="H58" s="49">
        <f>G58/46</f>
        <v>0</v>
      </c>
    </row>
    <row r="59" spans="1:8" s="27" customFormat="1" ht="21" customHeight="1">
      <c r="A59" s="40"/>
      <c r="B59" s="134" t="s">
        <v>63</v>
      </c>
      <c r="C59" s="131" t="s">
        <v>64</v>
      </c>
      <c r="D59" s="132"/>
      <c r="E59" s="135"/>
      <c r="F59" s="90"/>
      <c r="G59" s="89"/>
      <c r="H59" s="124"/>
    </row>
    <row r="60" spans="2:8" ht="12.75">
      <c r="B60" s="136"/>
      <c r="C60" s="137"/>
      <c r="D60"/>
      <c r="E60" s="94"/>
      <c r="F60" s="138"/>
      <c r="G60" s="94"/>
      <c r="H60" s="139"/>
    </row>
    <row r="61" spans="1:8" ht="22.5" customHeight="1">
      <c r="A61" s="20" t="s">
        <v>65</v>
      </c>
      <c r="B61" s="127" t="s">
        <v>66</v>
      </c>
      <c r="C61" s="140"/>
      <c r="D61"/>
      <c r="E61" s="141"/>
      <c r="F61" s="142"/>
      <c r="G61" s="94"/>
      <c r="H61" s="139"/>
    </row>
    <row r="62" spans="1:8" ht="21" customHeight="1">
      <c r="A62" s="40"/>
      <c r="B62" s="134" t="s">
        <v>67</v>
      </c>
      <c r="C62" s="86" t="s">
        <v>68</v>
      </c>
      <c r="D62" s="143"/>
      <c r="E62" s="144"/>
      <c r="F62" s="142"/>
      <c r="G62" s="94"/>
      <c r="H62" s="124"/>
    </row>
    <row r="63" spans="1:8" ht="21" customHeight="1">
      <c r="A63" s="40"/>
      <c r="B63" s="134" t="s">
        <v>69</v>
      </c>
      <c r="C63" s="86" t="s">
        <v>60</v>
      </c>
      <c r="D63" s="143"/>
      <c r="E63" s="144"/>
      <c r="F63" s="142"/>
      <c r="G63" s="94"/>
      <c r="H63" s="124"/>
    </row>
    <row r="64" spans="1:8" ht="21" customHeight="1">
      <c r="A64" s="40"/>
      <c r="B64" s="145" t="s">
        <v>70</v>
      </c>
      <c r="C64" s="86" t="s">
        <v>68</v>
      </c>
      <c r="D64" s="143"/>
      <c r="E64" s="144"/>
      <c r="F64" s="142"/>
      <c r="G64" s="94"/>
      <c r="H64" s="124"/>
    </row>
    <row r="65" spans="1:8" ht="21" customHeight="1">
      <c r="A65" s="40"/>
      <c r="B65" s="145" t="s">
        <v>71</v>
      </c>
      <c r="C65" s="86"/>
      <c r="D65" s="143"/>
      <c r="E65" s="144"/>
      <c r="F65" s="142"/>
      <c r="G65" s="94"/>
      <c r="H65" s="124"/>
    </row>
    <row r="66" spans="1:8" ht="21" customHeight="1">
      <c r="A66" s="40"/>
      <c r="B66" s="145" t="s">
        <v>72</v>
      </c>
      <c r="C66" s="86"/>
      <c r="D66" s="143"/>
      <c r="E66" s="146"/>
      <c r="F66" s="147"/>
      <c r="G66" s="94"/>
      <c r="H66" s="124"/>
    </row>
    <row r="67" spans="2:8" ht="9.75" customHeight="1">
      <c r="B67" s="148"/>
      <c r="C67" s="149"/>
      <c r="D67"/>
      <c r="E67" s="146"/>
      <c r="F67" s="147"/>
      <c r="G67" s="94"/>
      <c r="H67" s="139"/>
    </row>
    <row r="68" spans="1:8" ht="22.5" customHeight="1">
      <c r="A68" s="20" t="s">
        <v>73</v>
      </c>
      <c r="B68" s="21" t="s">
        <v>74</v>
      </c>
      <c r="C68" s="120"/>
      <c r="D68"/>
      <c r="E68" s="150"/>
      <c r="F68" s="147"/>
      <c r="G68" s="94"/>
      <c r="H68" s="139"/>
    </row>
    <row r="69" spans="1:8" s="27" customFormat="1" ht="21" customHeight="1">
      <c r="A69" s="40"/>
      <c r="B69" s="110" t="s">
        <v>75</v>
      </c>
      <c r="C69" s="83" t="s">
        <v>76</v>
      </c>
      <c r="D69" s="151"/>
      <c r="E69" s="152"/>
      <c r="F69" s="153"/>
      <c r="G69" s="89"/>
      <c r="H69" s="124"/>
    </row>
    <row r="70" spans="1:8" s="27" customFormat="1" ht="21" customHeight="1">
      <c r="A70" s="40"/>
      <c r="B70" s="82" t="s">
        <v>77</v>
      </c>
      <c r="C70" s="154"/>
      <c r="D70" s="155"/>
      <c r="E70" s="156"/>
      <c r="F70" s="157"/>
      <c r="G70" s="48">
        <f>E70*F70</f>
        <v>0</v>
      </c>
      <c r="H70" s="49">
        <f>G70/46</f>
        <v>0</v>
      </c>
    </row>
    <row r="71" spans="5:7" ht="12.75" customHeight="1">
      <c r="E71" s="158"/>
      <c r="F71" s="158"/>
      <c r="G71" s="78"/>
    </row>
    <row r="72" spans="1:8" ht="10.5" customHeight="1">
      <c r="A72" s="159"/>
      <c r="B72" s="160"/>
      <c r="C72" s="160"/>
      <c r="D72" s="161"/>
      <c r="E72" s="162"/>
      <c r="F72" s="162"/>
      <c r="G72" s="162"/>
      <c r="H72" s="160"/>
    </row>
    <row r="73" spans="1:8" s="27" customFormat="1" ht="21" customHeight="1">
      <c r="A73" s="163"/>
      <c r="B73" s="164" t="s">
        <v>78</v>
      </c>
      <c r="C73" s="165"/>
      <c r="D73" s="166"/>
      <c r="E73" s="167"/>
      <c r="F73" s="167"/>
      <c r="G73" s="168"/>
      <c r="H73" s="169">
        <f>SUM(H14:H26)+SUM(H32:H50)+SUM(H55:H70)</f>
        <v>0</v>
      </c>
    </row>
    <row r="74" spans="1:8" s="27" customFormat="1" ht="21" customHeight="1">
      <c r="A74" s="163"/>
      <c r="B74" s="21" t="s">
        <v>79</v>
      </c>
      <c r="C74" s="170"/>
      <c r="G74" s="169">
        <f>H73*46</f>
        <v>0</v>
      </c>
      <c r="H74" s="171"/>
    </row>
    <row r="75" spans="2:8" ht="12" customHeight="1">
      <c r="B75" s="172" t="s">
        <v>80</v>
      </c>
      <c r="C75" s="173"/>
      <c r="D75" s="174"/>
      <c r="E75" s="173"/>
      <c r="F75" s="173"/>
      <c r="G75" s="175">
        <f>1840*G$3/100</f>
        <v>0</v>
      </c>
      <c r="H75" s="175">
        <f>0.4*G$3</f>
        <v>0</v>
      </c>
    </row>
    <row r="76" spans="2:8" ht="12" customHeight="1">
      <c r="B76" s="172" t="s">
        <v>81</v>
      </c>
      <c r="C76" s="173"/>
      <c r="D76" s="174"/>
      <c r="E76" s="173"/>
      <c r="F76" s="173"/>
      <c r="G76" s="175">
        <f>(G75-46*H69)*0.4</f>
        <v>0</v>
      </c>
      <c r="H76" s="175">
        <f>(H75-H69)*0.4</f>
        <v>0</v>
      </c>
    </row>
    <row r="77" spans="2:8" ht="12" customHeight="1">
      <c r="B77" s="172" t="s">
        <v>82</v>
      </c>
      <c r="C77" s="176"/>
      <c r="D77" s="177"/>
      <c r="E77" s="176"/>
      <c r="F77" s="176"/>
      <c r="G77" s="178">
        <f>H77*46</f>
        <v>0</v>
      </c>
      <c r="H77" s="178">
        <f>(E14*F14+E15*F15+E16*F16+E17*F17+E18*F18+E19*F19+E20*F20+E21*F21)/46+SUM(H32:H36)+H46+H55+H56+H57</f>
        <v>0</v>
      </c>
    </row>
    <row r="78" ht="12" customHeight="1"/>
    <row r="79" spans="3:5" ht="12.75">
      <c r="C79" s="179" t="s">
        <v>83</v>
      </c>
      <c r="D79"/>
      <c r="E79" s="180"/>
    </row>
    <row r="80" spans="3:4" ht="12.75">
      <c r="C80" s="3"/>
      <c r="D80"/>
    </row>
  </sheetData>
  <sheetProtection sheet="1"/>
  <mergeCells count="11">
    <mergeCell ref="G1:H1"/>
    <mergeCell ref="E3:F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/>
  <pageMargins left="0.4722222222222222" right="0.4722222222222222" top="0.3541666666666667" bottom="0.2361111111111111" header="0.5118055555555555" footer="0.5118055555555555"/>
  <pageSetup firstPageNumber="1" useFirstPageNumber="1" horizontalDpi="300" verticalDpi="300" orientation="landscape" paperSize="9"/>
  <rowBreaks count="2" manualBreakCount="2">
    <brk id="27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513888888888889" right="0.5513888888888889" top="0.3541666666666667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513888888888889" right="0.5513888888888889" top="0.3541666666666667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Dubslaff</dc:creator>
  <cp:keywords/>
  <dc:description/>
  <cp:lastModifiedBy>Jürgen Dubslaff</cp:lastModifiedBy>
  <cp:lastPrinted>2010-11-01T10:31:37Z</cp:lastPrinted>
  <dcterms:modified xsi:type="dcterms:W3CDTF">2010-11-05T15:14:32Z</dcterms:modified>
  <cp:category/>
  <cp:version/>
  <cp:contentType/>
  <cp:contentStatus/>
  <cp:revision>12</cp:revision>
</cp:coreProperties>
</file>