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837" firstSheet="5" activeTab="15"/>
  </bookViews>
  <sheets>
    <sheet name="Stammdaten" sheetId="1" r:id="rId1"/>
    <sheet name="Versionshinweis" sheetId="2" r:id="rId2"/>
    <sheet name="2018" sheetId="3" r:id="rId3"/>
    <sheet name="grafische D." sheetId="4" r:id="rId4"/>
    <sheet name="Januar" sheetId="5" r:id="rId5"/>
    <sheet name="Februar" sheetId="6" r:id="rId6"/>
    <sheet name="März" sheetId="7" r:id="rId7"/>
    <sheet name="April" sheetId="8" r:id="rId8"/>
    <sheet name="Mai" sheetId="9" r:id="rId9"/>
    <sheet name="Juni" sheetId="10" r:id="rId10"/>
    <sheet name="Juli" sheetId="11" r:id="rId11"/>
    <sheet name="August" sheetId="12" r:id="rId12"/>
    <sheet name="September" sheetId="13" r:id="rId13"/>
    <sheet name="Oktober" sheetId="14" r:id="rId14"/>
    <sheet name="November" sheetId="15" r:id="rId15"/>
    <sheet name="Dezember" sheetId="16" r:id="rId16"/>
    <sheet name="Tabelle1" sheetId="17" r:id="rId17"/>
    <sheet name="Tabelle2" sheetId="18" r:id="rId18"/>
    <sheet name="Impressum" sheetId="19" r:id="rId19"/>
    <sheet name="INTERN" sheetId="20" r:id="rId20"/>
  </sheets>
  <definedNames/>
  <calcPr fullCalcOnLoad="1"/>
</workbook>
</file>

<file path=xl/sharedStrings.xml><?xml version="1.0" encoding="utf-8"?>
<sst xmlns="http://schemas.openxmlformats.org/spreadsheetml/2006/main" count="1032" uniqueCount="169">
  <si>
    <t>gesamt</t>
  </si>
  <si>
    <t>Januar</t>
  </si>
  <si>
    <t>Februar</t>
  </si>
  <si>
    <t>März</t>
  </si>
  <si>
    <t>April</t>
  </si>
  <si>
    <t>Mai</t>
  </si>
  <si>
    <t>Juni</t>
  </si>
  <si>
    <t>Juli</t>
  </si>
  <si>
    <t>August</t>
  </si>
  <si>
    <t>September</t>
  </si>
  <si>
    <t>Oktober</t>
  </si>
  <si>
    <t>November</t>
  </si>
  <si>
    <t>Dezember</t>
  </si>
  <si>
    <t>Do</t>
  </si>
  <si>
    <t>Mi</t>
  </si>
  <si>
    <t>Die</t>
  </si>
  <si>
    <t>Mo</t>
  </si>
  <si>
    <t>Fr</t>
  </si>
  <si>
    <t>Sa</t>
  </si>
  <si>
    <t>So</t>
  </si>
  <si>
    <t>Di</t>
  </si>
  <si>
    <t xml:space="preserve"> </t>
  </si>
  <si>
    <t>Hier die Arbeitsfelder eintragen / Erscheinen dann in den Monatsblättern</t>
  </si>
  <si>
    <t>Tag</t>
  </si>
  <si>
    <t>Restarbeitszeit Jahr</t>
  </si>
  <si>
    <t>geleistete Wochenstunden</t>
  </si>
  <si>
    <t>IST</t>
  </si>
  <si>
    <t>SOLL</t>
  </si>
  <si>
    <t>Differenz</t>
  </si>
  <si>
    <t>verbleibende AZ im Jahr in Prozent</t>
  </si>
  <si>
    <t>Stundenkalkulation</t>
  </si>
  <si>
    <t>Jahr</t>
  </si>
  <si>
    <t>h</t>
  </si>
  <si>
    <t>%</t>
  </si>
  <si>
    <t>Berechnung Stundenzahl (Jahr):</t>
  </si>
  <si>
    <t>reguläre Arbeitszeit je Tag im GP-Dienst</t>
  </si>
  <si>
    <t>Gesamt</t>
  </si>
  <si>
    <t>Stunden</t>
  </si>
  <si>
    <t>abzüglich Überstunden / zuzüglich Fehlstunden</t>
  </si>
  <si>
    <t>Tagesarbeitszeit</t>
  </si>
  <si>
    <t>Name MitarbeiterIn:</t>
  </si>
  <si>
    <t>Urlaubsanspruch</t>
  </si>
  <si>
    <t>Angaben auf diesem Arbeitsblatt sind Voraussetzung für 
Jahresplanung und AZ-Erfassung</t>
  </si>
  <si>
    <t>Zu leistende AZ (ohne RU)</t>
  </si>
  <si>
    <t>reguläre Wochenarbeitszeit GP und weitere Arbeitsfelder</t>
  </si>
  <si>
    <t>Summe</t>
  </si>
  <si>
    <r>
      <t xml:space="preserve">siehe </t>
    </r>
    <r>
      <rPr>
        <b/>
        <vertAlign val="superscript"/>
        <sz val="8"/>
        <color indexed="10"/>
        <rFont val="Arial"/>
        <family val="2"/>
      </rPr>
      <t>1</t>
    </r>
  </si>
  <si>
    <t>JAHR-SOLL</t>
  </si>
  <si>
    <t>JAHR-IST</t>
  </si>
  <si>
    <t>selbst ausfüllen</t>
  </si>
  <si>
    <t xml:space="preserve">Name </t>
  </si>
  <si>
    <t>JANUAR</t>
  </si>
  <si>
    <t>AUGUST</t>
  </si>
  <si>
    <t>JULI</t>
  </si>
  <si>
    <t>JUNI</t>
  </si>
  <si>
    <t>MAI</t>
  </si>
  <si>
    <t>APRIL</t>
  </si>
  <si>
    <t>OKTOBER</t>
  </si>
  <si>
    <t>NOVEMBER</t>
  </si>
  <si>
    <t>DEZEMBER</t>
  </si>
  <si>
    <t>Impressum:</t>
  </si>
  <si>
    <t>Kinder- und Jugendpfarramtes der EKM.</t>
  </si>
  <si>
    <t>Am Dom 2</t>
  </si>
  <si>
    <t>39104 Magdeburg</t>
  </si>
  <si>
    <t>Tel: 0391 5346 450</t>
  </si>
  <si>
    <t>Mail: kijupf@ekmd.de</t>
  </si>
  <si>
    <t xml:space="preserve">Die AZ-Dokumentation ist eine Entwicklung des </t>
  </si>
  <si>
    <t>www.evanglischejugend.de</t>
  </si>
  <si>
    <t>Die Verwendung ist für den Gemeindepädagogischen Dienst in der :</t>
  </si>
  <si>
    <r>
      <t>·</t>
    </r>
    <r>
      <rPr>
        <sz val="7"/>
        <rFont val="Times New Roman"/>
        <family val="1"/>
      </rPr>
      <t xml:space="preserve">       </t>
    </r>
    <r>
      <rPr>
        <sz val="10"/>
        <rFont val="Arial"/>
        <family val="0"/>
      </rPr>
      <t xml:space="preserve">Evangelischen Kirche Mitteldeutschland und der </t>
    </r>
  </si>
  <si>
    <r>
      <t>·</t>
    </r>
    <r>
      <rPr>
        <sz val="7"/>
        <rFont val="Times New Roman"/>
        <family val="1"/>
      </rPr>
      <t xml:space="preserve">       </t>
    </r>
    <r>
      <rPr>
        <sz val="10"/>
        <rFont val="Arial"/>
        <family val="0"/>
      </rPr>
      <t xml:space="preserve">Evangelischen Kirche Anhalts </t>
    </r>
  </si>
  <si>
    <t xml:space="preserve">für alle Mitarbeitende im Geltungsbereich der KAVO §42 vorgesehen. </t>
  </si>
  <si>
    <t>Fragen und Hinweise zur Anwendung oder zu weiteren Verwendung außerhalb der EKM:</t>
  </si>
  <si>
    <t xml:space="preserve">2) Einzelveranstaltungen, Projekte, Freizeiten, besondere Dienste </t>
  </si>
  <si>
    <t xml:space="preserve">4) Sonstige Dienstpflichten </t>
  </si>
  <si>
    <t>Stellenumfang in % für die folgenden Monate</t>
  </si>
  <si>
    <t>wird automatisch berechnet bzw. fester Wert</t>
  </si>
  <si>
    <t>Reguläre Wochen- / Tagesarbeitszeit</t>
  </si>
  <si>
    <t xml:space="preserve">1) Regelmäßige Veranstaltungen </t>
  </si>
  <si>
    <t>3) Gremien, Konvente</t>
  </si>
  <si>
    <t>5) Entwicklung neuer Arbeitsansätze / Unvorhersehbares / seelsorgerische Begleitung Einzelner</t>
  </si>
  <si>
    <t>ACHTUNG! Die Zahlen in der Spalte mit der Jahreszahl bilden die Grundlagen für Monatstabellen im Modell B!</t>
  </si>
  <si>
    <t>Jahres-arbeitszeit (GP)</t>
  </si>
  <si>
    <r>
      <t xml:space="preserve">Resturlaub aus Vorjahr </t>
    </r>
    <r>
      <rPr>
        <vertAlign val="superscript"/>
        <sz val="10"/>
        <color indexed="10"/>
        <rFont val="Arial"/>
        <family val="2"/>
      </rPr>
      <t>1</t>
    </r>
  </si>
  <si>
    <r>
      <t xml:space="preserve">Anzahl der regulären Arbeitstage je Woche </t>
    </r>
    <r>
      <rPr>
        <b/>
        <vertAlign val="superscript"/>
        <sz val="9"/>
        <color indexed="10"/>
        <rFont val="Arial"/>
        <family val="2"/>
      </rPr>
      <t>8</t>
    </r>
  </si>
  <si>
    <t xml:space="preserve">6) sonstige Arbeitsfelder (z.B. Kirchenmusik) </t>
  </si>
  <si>
    <r>
      <t xml:space="preserve">Regeljahresarbeitszeit (1 VbE) </t>
    </r>
    <r>
      <rPr>
        <b/>
        <vertAlign val="superscript"/>
        <sz val="9"/>
        <color indexed="10"/>
        <rFont val="Arial"/>
        <family val="2"/>
      </rPr>
      <t>3</t>
    </r>
  </si>
  <si>
    <r>
      <t xml:space="preserve">reguläre Wochenarbeitszeit </t>
    </r>
    <r>
      <rPr>
        <sz val="8"/>
        <rFont val="Arial"/>
        <family val="2"/>
      </rPr>
      <t>(laut Beschäftigungsumfang)</t>
    </r>
    <r>
      <rPr>
        <sz val="9"/>
        <rFont val="Arial"/>
        <family val="2"/>
      </rPr>
      <t xml:space="preserve"> </t>
    </r>
    <r>
      <rPr>
        <b/>
        <vertAlign val="superscript"/>
        <sz val="9"/>
        <color indexed="10"/>
        <rFont val="Arial"/>
        <family val="2"/>
      </rPr>
      <t>7</t>
    </r>
  </si>
  <si>
    <t>reguläre Arbeitszeit je Tag ohne RU</t>
  </si>
  <si>
    <r>
      <t xml:space="preserve">Prüfsumme </t>
    </r>
    <r>
      <rPr>
        <b/>
        <vertAlign val="superscript"/>
        <sz val="10"/>
        <color indexed="10"/>
        <rFont val="Arial"/>
        <family val="2"/>
      </rPr>
      <t>10</t>
    </r>
  </si>
  <si>
    <t>d</t>
  </si>
  <si>
    <t>Urlaubs-anspruch (d):</t>
  </si>
  <si>
    <t>Reguläre tägliche Arbeitszeit (h):</t>
  </si>
  <si>
    <t>Resturlaub (Vorjahr) (d):</t>
  </si>
  <si>
    <t>IST-Arbeitszeit (h):</t>
  </si>
  <si>
    <t>Resturlaub (Folgejahr) (d):</t>
  </si>
  <si>
    <r>
      <rPr>
        <b/>
        <vertAlign val="superscript"/>
        <sz val="8"/>
        <color indexed="10"/>
        <rFont val="Arial"/>
        <family val="2"/>
      </rPr>
      <t>1</t>
    </r>
    <r>
      <rPr>
        <vertAlign val="superscript"/>
        <sz val="8"/>
        <color indexed="23"/>
        <rFont val="Arial"/>
        <family val="2"/>
      </rPr>
      <t xml:space="preserve"> </t>
    </r>
    <r>
      <rPr>
        <sz val="8"/>
        <color indexed="23"/>
        <rFont val="Arial"/>
        <family val="2"/>
      </rPr>
      <t>Anzahl der Resturlaubstage eintragen.</t>
    </r>
  </si>
  <si>
    <t>noch zu leistende AZ nach Ende des laufenden Monats (Restjahresarbeitszeit)</t>
  </si>
  <si>
    <t xml:space="preserve"> Umrechnung in Stunden</t>
  </si>
  <si>
    <t xml:space="preserve">Durschnittliche monatliche Arbeitszeit Oktober-Dezember, um Ende des Jahres ein ausgeglichenes Jahrsarbeitszeitkonto vorzuweisen. </t>
  </si>
  <si>
    <t>Durschnittliche bisherige monatliche Arbeitszeit zum Ende des Vormonats.</t>
  </si>
  <si>
    <r>
      <t>Zu leistende AZ</t>
    </r>
    <r>
      <rPr>
        <b/>
        <sz val="8"/>
        <rFont val="Arial"/>
        <family val="2"/>
      </rPr>
      <t xml:space="preserve"> (ohne RU und  Über-/ Fehlstunden)</t>
    </r>
  </si>
  <si>
    <r>
      <rPr>
        <b/>
        <vertAlign val="superscript"/>
        <sz val="8"/>
        <color indexed="10"/>
        <rFont val="Arial"/>
        <family val="2"/>
      </rPr>
      <t xml:space="preserve">5 </t>
    </r>
    <r>
      <rPr>
        <sz val="8"/>
        <color indexed="23"/>
        <rFont val="Arial"/>
        <family val="2"/>
      </rPr>
      <t xml:space="preserve"> In der Regel 12 Monate. Bei Dienstanfang im Laufe des Jahres oder bei Beendigung der Beschäftigung vor Ablauf des Jahres ist entsprechend die Monatszahl anzupassen.</t>
    </r>
  </si>
  <si>
    <r>
      <rPr>
        <vertAlign val="superscript"/>
        <sz val="8"/>
        <color indexed="10"/>
        <rFont val="Arial"/>
        <family val="2"/>
      </rPr>
      <t>7</t>
    </r>
    <r>
      <rPr>
        <vertAlign val="superscript"/>
        <sz val="8"/>
        <color indexed="23"/>
        <rFont val="Arial"/>
        <family val="2"/>
      </rPr>
      <t xml:space="preserve"> </t>
    </r>
    <r>
      <rPr>
        <sz val="8"/>
        <color indexed="23"/>
        <rFont val="Arial"/>
        <family val="2"/>
      </rPr>
      <t>Entsprechend der Regelung im Arbeitsvertrag (z.B. 40 h bei 100% Anstellung; 24 h bei 60%).</t>
    </r>
  </si>
  <si>
    <r>
      <rPr>
        <b/>
        <vertAlign val="superscript"/>
        <sz val="8"/>
        <color indexed="10"/>
        <rFont val="Arial"/>
        <family val="2"/>
      </rPr>
      <t>8</t>
    </r>
    <r>
      <rPr>
        <vertAlign val="superscript"/>
        <sz val="8"/>
        <color indexed="23"/>
        <rFont val="Arial"/>
        <family val="2"/>
      </rPr>
      <t xml:space="preserve"> </t>
    </r>
    <r>
      <rPr>
        <sz val="8"/>
        <color indexed="23"/>
        <rFont val="Arial"/>
        <family val="2"/>
      </rPr>
      <t xml:space="preserve">Im Normalfall haben alle Mitarbeitenden eine 5-Tage-Woche. Dies wird z.B. deutlich in der Anzahl der Urlaubstage (30 Tage Urlaub= 5-Tage-Woche). Bestehende Sonderregelungen (z.B. bei Teilzeitbeschäftigten) müssen hier berücksichtigt werden (1-, 2-, 3- oder 4-Tage-Woche). Eine Regelung dazu gibt es in der KAVO. 
§ 27: </t>
    </r>
    <r>
      <rPr>
        <sz val="6"/>
        <color indexed="23"/>
        <rFont val="Arial"/>
        <family val="2"/>
      </rPr>
      <t>Erholungsurlaub
( 1 ) 1 Beschäftigte haben in jedem Kalenderjahr Anspruch auf Erholungsurlaub unter Fortzahlung des Entgelts (§ 21). 2 Bei Verteilung der wöchentlichen Arbeitszeit auf fünf Tage in der Kalenderwoche beträgt der Urlaubsanspruch in jedem Kalenderjahr einheitlich 30 Arbeitstage. 3 Bei einer anderen Verteilung der wöchentlichen Arbeitszeit als auf fünf Tage in der Woche erhöht oder vermindert sich der Urlaubsanspruch entsprechend. 4 Verbleibt bei der Berechnung des Urlaubs ein Bruchteil, der mindestens einen halben Urlaubstag ergibt, wird er auf einen vollen Urlaubstag aufgerundet; Bruchteile von weniger als einem halben Urlaubstag bleiben unberücksichtigt.....</t>
    </r>
  </si>
  <si>
    <r>
      <rPr>
        <b/>
        <vertAlign val="superscript"/>
        <sz val="8"/>
        <color indexed="10"/>
        <rFont val="Arial"/>
        <family val="2"/>
      </rPr>
      <t>10</t>
    </r>
    <r>
      <rPr>
        <b/>
        <sz val="8"/>
        <color indexed="10"/>
        <rFont val="Arial"/>
        <family val="2"/>
      </rPr>
      <t xml:space="preserve"> </t>
    </r>
    <r>
      <rPr>
        <sz val="8"/>
        <color indexed="23"/>
        <rFont val="Arial"/>
        <family val="2"/>
      </rPr>
      <t>Prüfsumme muss NULL ergeben (B39-B40); B39 entspricht B25 - der berechneten SOLL-JAZ.</t>
    </r>
  </si>
  <si>
    <r>
      <rPr>
        <b/>
        <vertAlign val="superscript"/>
        <sz val="10"/>
        <color indexed="10"/>
        <rFont val="Arial"/>
        <family val="2"/>
      </rPr>
      <t xml:space="preserve">1 </t>
    </r>
    <r>
      <rPr>
        <b/>
        <sz val="10"/>
        <rFont val="Arial"/>
        <family val="2"/>
      </rPr>
      <t xml:space="preserve">Spalte O/P: </t>
    </r>
    <r>
      <rPr>
        <sz val="10"/>
        <rFont val="Arial"/>
        <family val="0"/>
      </rPr>
      <t>Die Spalte</t>
    </r>
    <r>
      <rPr>
        <i/>
        <sz val="10"/>
        <rFont val="Arial"/>
        <family val="2"/>
      </rPr>
      <t xml:space="preserve">Tagesarbeitszeit </t>
    </r>
    <r>
      <rPr>
        <sz val="10"/>
        <rFont val="Arial"/>
        <family val="0"/>
      </rPr>
      <t>wird  im MODELL  A ausgefüllt. Dabei ist hier jeweils die Gesamtarbeitszeit pro Tag in einer Summe einzutragen. Eine  Aufteilung in einzelne Arbeitsbereiche wird nur im MODELL B vorgenommen (in</t>
    </r>
    <r>
      <rPr>
        <b/>
        <sz val="10"/>
        <rFont val="Arial"/>
        <family val="2"/>
      </rPr>
      <t xml:space="preserve"> Spalte C bis L</t>
    </r>
    <r>
      <rPr>
        <sz val="10"/>
        <rFont val="Arial"/>
        <family val="0"/>
      </rPr>
      <t xml:space="preserve">). 
Für die Darstellung von MODELL A wird über der Spaltenbeschriftung im Kopf (M) auf das Minus geklickt. Überflüssige Spalten werden damit ausgeblendet. (Siehe auch Arbeitshilfe.) Für die Darstellung von MODELL B wird auf das Plus-Zeichen über Spalte O geklickt. </t>
    </r>
  </si>
  <si>
    <r>
      <t xml:space="preserve">Urlaub - Tag je als 1 eintragen  </t>
    </r>
    <r>
      <rPr>
        <b/>
        <sz val="8"/>
        <color indexed="10"/>
        <rFont val="Arial"/>
        <family val="2"/>
      </rPr>
      <t>2</t>
    </r>
  </si>
  <si>
    <r>
      <t xml:space="preserve">Tag </t>
    </r>
    <r>
      <rPr>
        <b/>
        <vertAlign val="superscript"/>
        <sz val="10"/>
        <color indexed="10"/>
        <rFont val="Arial"/>
        <family val="2"/>
      </rPr>
      <t>3</t>
    </r>
  </si>
  <si>
    <t>a)  Angaben in Stunden (Bsp. 1,00=60min; 1,5=90min; 0,75=45min; 0,25=15min)</t>
  </si>
  <si>
    <t>b)  Die Felder in dieser Farbe, werden automatisch ausgefüllt.</t>
  </si>
  <si>
    <r>
      <t xml:space="preserve">Anzahl der Beschäftigungsmonate im Jahr </t>
    </r>
    <r>
      <rPr>
        <b/>
        <vertAlign val="superscript"/>
        <sz val="8"/>
        <color indexed="10"/>
        <rFont val="Arial"/>
        <family val="2"/>
      </rPr>
      <t>5</t>
    </r>
  </si>
  <si>
    <r>
      <t xml:space="preserve">Veränderung  im laufendem Jahr </t>
    </r>
    <r>
      <rPr>
        <b/>
        <i/>
        <vertAlign val="superscript"/>
        <sz val="6"/>
        <color indexed="10"/>
        <rFont val="Arial"/>
        <family val="2"/>
      </rPr>
      <t>6</t>
    </r>
  </si>
  <si>
    <r>
      <t xml:space="preserve">Anzahl der Monate für die die Veränderung gilt </t>
    </r>
    <r>
      <rPr>
        <i/>
        <vertAlign val="superscript"/>
        <sz val="6"/>
        <color indexed="10"/>
        <rFont val="Arial"/>
        <family val="2"/>
      </rPr>
      <t>6</t>
    </r>
  </si>
  <si>
    <r>
      <rPr>
        <b/>
        <vertAlign val="superscript"/>
        <sz val="10"/>
        <color indexed="10"/>
        <rFont val="Arial"/>
        <family val="2"/>
      </rPr>
      <t>4</t>
    </r>
    <r>
      <rPr>
        <sz val="10"/>
        <color indexed="10"/>
        <rFont val="Arial"/>
        <family val="2"/>
      </rPr>
      <t xml:space="preserve"> </t>
    </r>
    <r>
      <rPr>
        <b/>
        <sz val="10"/>
        <color indexed="8"/>
        <rFont val="Arial"/>
        <family val="2"/>
      </rPr>
      <t>Spalte T:</t>
    </r>
    <r>
      <rPr>
        <sz val="10"/>
        <color indexed="8"/>
        <rFont val="Arial"/>
        <family val="2"/>
      </rPr>
      <t xml:space="preserve"> Hier werden die Arbeitsorte des jeweiligen Tages eingetragen.Wegen der  begrenzten Spaltengröße empfiehlt es sich eigene Kürzel festzulegen.</t>
    </r>
  </si>
  <si>
    <r>
      <t xml:space="preserve">Ort </t>
    </r>
    <r>
      <rPr>
        <b/>
        <vertAlign val="superscript"/>
        <sz val="8"/>
        <color indexed="10"/>
        <rFont val="Arial"/>
        <family val="2"/>
      </rPr>
      <t>4</t>
    </r>
  </si>
  <si>
    <r>
      <t xml:space="preserve">geleistete AZ </t>
    </r>
    <r>
      <rPr>
        <b/>
        <vertAlign val="superscript"/>
        <sz val="8"/>
        <color indexed="10"/>
        <rFont val="Arial"/>
        <family val="2"/>
      </rPr>
      <t>5</t>
    </r>
  </si>
  <si>
    <r>
      <rPr>
        <b/>
        <vertAlign val="superscript"/>
        <sz val="10"/>
        <color indexed="10"/>
        <rFont val="Arial"/>
        <family val="2"/>
      </rPr>
      <t xml:space="preserve">5 </t>
    </r>
    <r>
      <rPr>
        <b/>
        <sz val="10"/>
        <rFont val="Arial"/>
        <family val="2"/>
      </rPr>
      <t xml:space="preserve">Spalte U, Zeile 4 und 5: </t>
    </r>
    <r>
      <rPr>
        <sz val="10"/>
        <rFont val="Arial"/>
        <family val="0"/>
      </rPr>
      <t xml:space="preserve">JAHR-SOLL entspricht der Jahresplanung; JAHR-IST enthält die tagesaktuelle, schon geleistete AZ in diesem Bereich. </t>
    </r>
  </si>
  <si>
    <r>
      <t xml:space="preserve">Anmerkung / Hinweis / Begründung </t>
    </r>
    <r>
      <rPr>
        <b/>
        <vertAlign val="superscript"/>
        <sz val="8"/>
        <color indexed="10"/>
        <rFont val="Arial"/>
        <family val="2"/>
      </rPr>
      <t>6</t>
    </r>
  </si>
  <si>
    <r>
      <t xml:space="preserve">Urlaub - Tag je als 1 eintragen </t>
    </r>
    <r>
      <rPr>
        <b/>
        <vertAlign val="superscript"/>
        <sz val="8"/>
        <color indexed="10"/>
        <rFont val="Arial"/>
        <family val="2"/>
      </rPr>
      <t>2</t>
    </r>
  </si>
  <si>
    <t>MÄRZ</t>
  </si>
  <si>
    <t>FEBRUAR</t>
  </si>
  <si>
    <t>SEPTEMBER</t>
  </si>
  <si>
    <t xml:space="preserve">Anpassung der Dienstanweisung für das laufenden JAHR </t>
  </si>
  <si>
    <t>reguläre tägliche AZ im GP-Dienst/ Kirchenmusik (Stunden)</t>
  </si>
  <si>
    <t>SOLL-AZ  im GP/KM-Dienst (Stunden)</t>
  </si>
  <si>
    <r>
      <t xml:space="preserve">Werte entsprechend der geltenden Dienstanweisung </t>
    </r>
    <r>
      <rPr>
        <b/>
        <vertAlign val="superscript"/>
        <sz val="10"/>
        <color indexed="10"/>
        <rFont val="Arial"/>
        <family val="2"/>
      </rPr>
      <t>9</t>
    </r>
  </si>
  <si>
    <r>
      <t>Überstunden/Fehlstunden aus Vorjahr</t>
    </r>
    <r>
      <rPr>
        <b/>
        <vertAlign val="superscript"/>
        <sz val="8"/>
        <color indexed="10"/>
        <rFont val="Arial"/>
        <family val="2"/>
      </rPr>
      <t>2a</t>
    </r>
  </si>
  <si>
    <r>
      <t xml:space="preserve">Überstunden/Fehlstunden aus Vorjahr </t>
    </r>
    <r>
      <rPr>
        <b/>
        <vertAlign val="superscript"/>
        <sz val="8"/>
        <color indexed="10"/>
        <rFont val="Arial"/>
        <family val="2"/>
      </rPr>
      <t>2b</t>
    </r>
  </si>
  <si>
    <r>
      <rPr>
        <vertAlign val="superscript"/>
        <sz val="8"/>
        <color indexed="10"/>
        <rFont val="Arial"/>
        <family val="2"/>
      </rPr>
      <t>2a</t>
    </r>
    <r>
      <rPr>
        <vertAlign val="superscript"/>
        <sz val="8"/>
        <color indexed="23"/>
        <rFont val="Arial"/>
        <family val="2"/>
      </rPr>
      <t xml:space="preserve"> </t>
    </r>
    <r>
      <rPr>
        <sz val="8"/>
        <color indexed="23"/>
        <rFont val="Arial"/>
        <family val="2"/>
      </rPr>
      <t xml:space="preserve">Hier werden </t>
    </r>
    <r>
      <rPr>
        <b/>
        <sz val="8"/>
        <color indexed="23"/>
        <rFont val="Arial"/>
        <family val="2"/>
      </rPr>
      <t>nur</t>
    </r>
    <r>
      <rPr>
        <sz val="8"/>
        <color indexed="23"/>
        <rFont val="Arial"/>
        <family val="2"/>
      </rPr>
      <t xml:space="preserve"> die Überstunden (z.B. 10) oder die Fehlstunden (sind mit Minus anzugeben, z.B. -10) aus dem Vorjahr eingetragen. </t>
    </r>
  </si>
  <si>
    <t>Versionshinweise</t>
  </si>
  <si>
    <t>v1.2</t>
  </si>
  <si>
    <t>Datum</t>
  </si>
  <si>
    <t xml:space="preserve">Ein Formelfehler in der Urlaubsberechnung (Monat Februar) wurde korrigiert. </t>
  </si>
  <si>
    <t>Krankheit / Sonderurlaub /  Personen bezogene Freistellung</t>
  </si>
  <si>
    <r>
      <t xml:space="preserve">Krankheit und weitere Personen bezogene  Freistellungen - Tag je als "1" eintragen </t>
    </r>
    <r>
      <rPr>
        <b/>
        <vertAlign val="superscript"/>
        <sz val="9"/>
        <color indexed="10"/>
        <rFont val="Arial"/>
        <family val="2"/>
      </rPr>
      <t>3</t>
    </r>
  </si>
  <si>
    <t>Religionsunterricht</t>
  </si>
  <si>
    <r>
      <t xml:space="preserve">% im Arbeitsfeld I </t>
    </r>
    <r>
      <rPr>
        <vertAlign val="superscript"/>
        <sz val="9"/>
        <color indexed="10"/>
        <rFont val="Arial"/>
        <family val="2"/>
      </rPr>
      <t>4</t>
    </r>
  </si>
  <si>
    <r>
      <t xml:space="preserve">% im Arbeitsfeld II </t>
    </r>
    <r>
      <rPr>
        <vertAlign val="superscript"/>
        <sz val="9"/>
        <color indexed="10"/>
        <rFont val="Arial"/>
        <family val="2"/>
      </rPr>
      <t>4</t>
    </r>
  </si>
  <si>
    <t>Beschäftigungsumfang                                    Gesamt in %</t>
  </si>
  <si>
    <t>% Gesamt</t>
  </si>
  <si>
    <t>% Religionsunterricht</t>
  </si>
  <si>
    <t>% Arbeitsfeld I + II</t>
  </si>
  <si>
    <t>Übertrag der Minus- oder Plusstunden in das Folgejahr zum Jahresende (h):</t>
  </si>
  <si>
    <r>
      <rPr>
        <b/>
        <vertAlign val="superscript"/>
        <sz val="8"/>
        <color indexed="10"/>
        <rFont val="Arial"/>
        <family val="2"/>
      </rPr>
      <t>9</t>
    </r>
    <r>
      <rPr>
        <vertAlign val="superscript"/>
        <sz val="8"/>
        <color indexed="23"/>
        <rFont val="Arial"/>
        <family val="2"/>
      </rPr>
      <t xml:space="preserve">  </t>
    </r>
    <r>
      <rPr>
        <sz val="8"/>
        <color indexed="23"/>
        <rFont val="Arial"/>
        <family val="2"/>
      </rPr>
      <t>In die Spalte DIENSTANWEISUNG sind die Werte aus der Arbeitsplatzbeschreibung der DA zu übertragen. Sie gelten als Vergleichszahl. In die linke Spalte daneben werden die Werte für das laufende Jahr eingetragen. Diese können von der DA abweichen. Dies geschieht z.B.  bei dem Übertrag von Plusstunden. (Die Berechung hierfür erfolgt im Feld B25.)</t>
    </r>
  </si>
  <si>
    <t>v.2.0</t>
  </si>
  <si>
    <t>Hinweise</t>
  </si>
  <si>
    <t>gernot.quasebarth@ekmd.de</t>
  </si>
  <si>
    <t xml:space="preserve">Beschäftigungsumfang ohne "Religionsunterricht" jedoch mit der Summe aus den Arbeitsfeldern I und II </t>
  </si>
  <si>
    <r>
      <rPr>
        <vertAlign val="superscript"/>
        <sz val="8"/>
        <color indexed="10"/>
        <rFont val="Arial"/>
        <family val="2"/>
      </rPr>
      <t>4</t>
    </r>
    <r>
      <rPr>
        <sz val="8"/>
        <color indexed="23"/>
        <rFont val="Arial"/>
        <family val="2"/>
      </rPr>
      <t xml:space="preserve">  "Arbeitsfeld I" könnte der gemeindepädagogische Dienst oder für die Kirchenmusiker die Kirchenmusik sein und "Arbeitsfeld II" ein weiterer Bereich (z.B. für die Kirchenmusiker die Gemeindepädagogik oder die MAV, ...). Damit soll sichergestellt werden, dass die Mitarbeitenden nicht mehrere AZ-Dokumentationen zu führen haben. Die Bezeichnung hierzu kann jeweils im Feld A12 und A 13 vorgenommen werden. Im MODELL B können diese Stunden getrennt in der Spalte M/N (Monatsblätter) dokumentiert werden. </t>
    </r>
  </si>
  <si>
    <t>Übersicht über den Arbeitsstundenstand  "Arbeitsfeld I und II "laufender Monat</t>
  </si>
  <si>
    <t>Jahresarbeitszeit  im laufenden Jahr insgesamt</t>
  </si>
  <si>
    <t xml:space="preserve">bereits geleistete AZ am Ende des laufenden Monats </t>
  </si>
  <si>
    <r>
      <t xml:space="preserve">Im Arbeitsblatt "Stammdaten" wurde die Formatierung im Feld </t>
    </r>
    <r>
      <rPr>
        <b/>
        <sz val="10"/>
        <rFont val="Arial"/>
        <family val="2"/>
      </rPr>
      <t xml:space="preserve">B15 </t>
    </r>
    <r>
      <rPr>
        <sz val="10"/>
        <rFont val="Arial"/>
        <family val="0"/>
      </rPr>
      <t xml:space="preserve">geändert. Das Feld wird jetzt automatisch GELB dargestellt, wenn beim Übertrag mehr als 5% der Jahresarbeitszeit als Plusstunden übertragen werden. Laut KAVO gibt es eine Kappung bei 5%. Eine Korrektur muss im </t>
    </r>
    <r>
      <rPr>
        <b/>
        <sz val="10"/>
        <rFont val="Arial"/>
        <family val="2"/>
      </rPr>
      <t>Feld B5</t>
    </r>
    <r>
      <rPr>
        <sz val="10"/>
        <rFont val="Arial"/>
        <family val="0"/>
      </rPr>
      <t xml:space="preserve"> vorgenommen werden. </t>
    </r>
  </si>
  <si>
    <t>Der Formelfehler zählte die Urlaubstage falsch. Die falsche Zählung hat keine Auswirkung auf die Jahresarbeitszeit.</t>
  </si>
  <si>
    <t>Urlaubsanpruch Gesamt</t>
  </si>
  <si>
    <r>
      <rPr>
        <vertAlign val="superscript"/>
        <sz val="8"/>
        <color indexed="10"/>
        <rFont val="Arial"/>
        <family val="2"/>
      </rPr>
      <t>2b</t>
    </r>
    <r>
      <rPr>
        <vertAlign val="superscript"/>
        <sz val="8"/>
        <color indexed="23"/>
        <rFont val="Arial"/>
        <family val="2"/>
      </rPr>
      <t xml:space="preserve"> </t>
    </r>
    <r>
      <rPr>
        <sz val="8"/>
        <color indexed="23"/>
        <rFont val="Arial"/>
        <family val="2"/>
      </rPr>
      <t xml:space="preserve">Hier werden automatisch nur die Überstunden (z.B. 10) oder die Fehlstunden aus dem Feld B7 übertragen. Das Feld wird </t>
    </r>
    <r>
      <rPr>
        <b/>
        <sz val="8"/>
        <color indexed="51"/>
        <rFont val="Arial"/>
        <family val="2"/>
      </rPr>
      <t>GELB</t>
    </r>
    <r>
      <rPr>
        <sz val="8"/>
        <color indexed="23"/>
        <rFont val="Arial"/>
        <family val="2"/>
      </rPr>
      <t xml:space="preserve"> dargestellt, wenn der Überstundenwert mehr als 5% der zu leistenden Jahresarbeitszeit beträgt (Feld B17). (Laut KAVO ist eine Übernahme von  max. 5% Plusstunden möglich). Es muss entsprechend in der Zelle B7 auf maximal  5% reduziert werden. Alle Minusstunden werden immer ROT dargestellt. Hier erfolgt auch keine Kappung.
</t>
    </r>
    <r>
      <rPr>
        <b/>
        <sz val="8"/>
        <color indexed="23"/>
        <rFont val="Arial"/>
        <family val="2"/>
      </rPr>
      <t>ACHTUNG</t>
    </r>
    <r>
      <rPr>
        <sz val="8"/>
        <color indexed="23"/>
        <rFont val="Arial"/>
        <family val="2"/>
      </rPr>
      <t xml:space="preserve">: Die 5% berechnen sich für </t>
    </r>
    <r>
      <rPr>
        <b/>
        <sz val="8"/>
        <color indexed="8"/>
        <rFont val="Arial"/>
        <family val="2"/>
      </rPr>
      <t xml:space="preserve">das aktuelle Jahr </t>
    </r>
    <r>
      <rPr>
        <sz val="8"/>
        <color indexed="23"/>
        <rFont val="Arial"/>
        <family val="2"/>
      </rPr>
      <t>auf der Grundlage der Arbeitszeit des aktuellen und nicht des letzten Jahres. Berechnungsgrundlage muss eigentlich der Wert der AZ aus dem letzten Jahr sein. Bei einer Veränderung der Arbeitszeit im neuen Jahr, sind die 5% vom Wert des Vorjahrs zu berechnen.</t>
    </r>
  </si>
  <si>
    <r>
      <rPr>
        <b/>
        <vertAlign val="superscript"/>
        <sz val="8"/>
        <color indexed="10"/>
        <rFont val="Arial"/>
        <family val="2"/>
      </rPr>
      <t xml:space="preserve">3 </t>
    </r>
    <r>
      <rPr>
        <sz val="8"/>
        <color indexed="23"/>
        <rFont val="Arial"/>
        <family val="2"/>
      </rPr>
      <t xml:space="preserve">Dieser Wert ist durch die KAVO vorgegeben. Die Stundenzahl für den Urlaub (30 x 8h) und die Feiertage wurden schon abgezogen. Die reguläre AZ beträgt somit 1760 h. (siehe auch Handreichung)
</t>
    </r>
  </si>
  <si>
    <r>
      <rPr>
        <vertAlign val="superscript"/>
        <sz val="8"/>
        <color indexed="10"/>
        <rFont val="Arial"/>
        <family val="2"/>
      </rPr>
      <t>6</t>
    </r>
    <r>
      <rPr>
        <vertAlign val="superscript"/>
        <sz val="8"/>
        <color indexed="23"/>
        <rFont val="Arial"/>
        <family val="2"/>
      </rPr>
      <t xml:space="preserve"> </t>
    </r>
    <r>
      <rPr>
        <sz val="8"/>
        <color indexed="23"/>
        <rFont val="Arial"/>
        <family val="2"/>
      </rPr>
      <t>Diese Angaben sind bei der Jahresplanung in der Regel nicht notwendig. Erst im Verlauf des Jahres, wenn sich Veränderungen des  Beschäftigungsumfangs ergeben, werden hier die veränderten (zusätzlichen oder verringerten) Anstellungsprozente und die Anzahl der Geltungsmonate eingetragen. Sollte sich z.B. der Stellenumfang um 10 % erhöhen, kann hier die Zahl 10 eingetragen werden (bei Verringerung des Arbeitsumfangs analog eine -10). Entsprechend ändern sich prozentual die Jahresarbeitszeit (Feld B27) und die tägliche Arbeitszeit (Feld B20). ACHTUNG: Die durchschnittliche tägliche AZ erhöht bzw. verringert sich. Dies wird aus technischen Gründen auch rückwirkend für die Monate ausgeführt. Z.B. würden dann alle Krankheitstage mit mehr oder weiger Zeit berechnet werden. Um dies auszuschließen,  wird folgende Vorgehensweise empfohlen:  In den Monatsblättern vor der gültigen Veränderung muss die bis dahin güitige tägliche AZ (B20) jeweils übertragen werden - z.B. Januar - Feld: R/S 1. In den Monaten, ab dem die Veränderung gilt, muss nichts nachgetragen werden.  Das Feld R/S 1 ist in den jeweiligen Monatsblättern deshalb nicht mit einer Sperre versehen und somit beschreibbar.</t>
    </r>
  </si>
  <si>
    <r>
      <rPr>
        <b/>
        <vertAlign val="superscript"/>
        <sz val="9"/>
        <color indexed="10"/>
        <rFont val="Arial"/>
        <family val="2"/>
      </rPr>
      <t>2</t>
    </r>
    <r>
      <rPr>
        <vertAlign val="superscript"/>
        <sz val="9"/>
        <rFont val="Arial"/>
        <family val="2"/>
      </rPr>
      <t xml:space="preserve"> </t>
    </r>
    <r>
      <rPr>
        <sz val="10"/>
        <rFont val="Arial"/>
        <family val="0"/>
      </rPr>
      <t xml:space="preserve"> </t>
    </r>
    <r>
      <rPr>
        <b/>
        <sz val="10"/>
        <rFont val="Arial"/>
        <family val="2"/>
      </rPr>
      <t xml:space="preserve">Spalte Q; </t>
    </r>
    <r>
      <rPr>
        <sz val="10"/>
        <rFont val="Arial"/>
        <family val="0"/>
      </rPr>
      <t>An Urlaubstagen ist immer die Zahl 1 (und nichts anderes) einzutragen. Zusätzlich ist darauf zu achten, dass an Urlaubstagen keine Arbeitszeit ausgefüllt wird. (Sonst würde der Widerspruch in der Tabelle dargestellt, dass an Urlaubstagen gearbeitet wird. Technisch lässt sich diese Fehldarstellung nicht ausschließen, sodass dieser Hinweis selber beachtet werden muss.) ACHTUNG: Weil an Wochendenen  keine Krankheits- und Urlaubstage eingetragen werden dürfen, sind diese Felder gesperrt.</t>
    </r>
    <r>
      <rPr>
        <sz val="10"/>
        <color indexed="10"/>
        <rFont val="Arial"/>
        <family val="2"/>
      </rPr>
      <t xml:space="preserve"> An gesetzlichen Feiertagen dürfen ebenfalls keine Urlaubstage eingetragen werden. </t>
    </r>
    <r>
      <rPr>
        <sz val="10"/>
        <rFont val="Arial"/>
        <family val="0"/>
      </rPr>
      <t xml:space="preserve">
Mitarbeitende mit einer </t>
    </r>
    <r>
      <rPr>
        <b/>
        <sz val="10"/>
        <color indexed="10"/>
        <rFont val="Arial"/>
        <family val="2"/>
      </rPr>
      <t>6-Tage-Woche</t>
    </r>
    <r>
      <rPr>
        <sz val="10"/>
        <rFont val="Arial"/>
        <family val="0"/>
      </rPr>
      <t xml:space="preserve"> können Krankheits- und Urlaubstage jeweils freitags mit hinzuzählen. Alle anderen Wochentage sind jeweils nur für eine "1" freigegeben.</t>
    </r>
  </si>
  <si>
    <r>
      <rPr>
        <b/>
        <vertAlign val="superscript"/>
        <sz val="10"/>
        <color indexed="10"/>
        <rFont val="Arial"/>
        <family val="2"/>
      </rPr>
      <t>3</t>
    </r>
    <r>
      <rPr>
        <vertAlign val="superscript"/>
        <sz val="10"/>
        <rFont val="Arial"/>
        <family val="2"/>
      </rPr>
      <t xml:space="preserve"> </t>
    </r>
    <r>
      <rPr>
        <b/>
        <sz val="10"/>
        <rFont val="Arial"/>
        <family val="2"/>
      </rPr>
      <t xml:space="preserve">Spalte R/S: </t>
    </r>
    <r>
      <rPr>
        <sz val="10"/>
        <rFont val="Arial"/>
        <family val="0"/>
      </rPr>
      <t xml:space="preserve">Je Krankheitstag oder/und personenbezogener Freistellung (Freistellung für Krankheit Kinder, Zusatzfreistellungstage z.B. für Kinder und Pflege) mit einer </t>
    </r>
    <r>
      <rPr>
        <b/>
        <sz val="10"/>
        <rFont val="Arial"/>
        <family val="2"/>
      </rPr>
      <t xml:space="preserve">"1" </t>
    </r>
    <r>
      <rPr>
        <sz val="10"/>
        <rFont val="Arial"/>
        <family val="0"/>
      </rPr>
      <t xml:space="preserve">angeben. Angerechnet wird zur Arbeitszeit die "reguläre tägliche AZ im GP-oder Kirchenmusikalischen Dienst" (Feld R1). </t>
    </r>
    <r>
      <rPr>
        <b/>
        <sz val="10"/>
        <rFont val="Arial"/>
        <family val="2"/>
      </rPr>
      <t>ACHTUNG:</t>
    </r>
    <r>
      <rPr>
        <sz val="10"/>
        <rFont val="Arial"/>
        <family val="0"/>
      </rPr>
      <t xml:space="preserve"> Weil an Wochendenen  keine Krankheits- und Urlaubstagstage eingetragen werden </t>
    </r>
    <r>
      <rPr>
        <sz val="10"/>
        <color indexed="8"/>
        <rFont val="Arial"/>
        <family val="2"/>
      </rPr>
      <t>dürfen, sind diese Felder gesperrt</t>
    </r>
    <r>
      <rPr>
        <sz val="10"/>
        <color indexed="10"/>
        <rFont val="Arial"/>
        <family val="2"/>
      </rPr>
      <t xml:space="preserve">. </t>
    </r>
    <r>
      <rPr>
        <sz val="10"/>
        <color indexed="10"/>
        <rFont val="Arial"/>
        <family val="2"/>
      </rPr>
      <t xml:space="preserve">An gesetzlichen Feiertagen dürfen ebenfalls keine Krankheitstage eingetragen werden. </t>
    </r>
    <r>
      <rPr>
        <sz val="10"/>
        <color indexed="8"/>
        <rFont val="Arial"/>
        <family val="2"/>
      </rPr>
      <t xml:space="preserve">
Mitarbeitende mit einer </t>
    </r>
    <r>
      <rPr>
        <b/>
        <sz val="10"/>
        <color indexed="10"/>
        <rFont val="Arial"/>
        <family val="2"/>
      </rPr>
      <t>6-Tage-Woche</t>
    </r>
    <r>
      <rPr>
        <sz val="10"/>
        <color indexed="8"/>
        <rFont val="Arial"/>
        <family val="2"/>
      </rPr>
      <t xml:space="preserve"> können Krankheitstage jeweils freitags mit hinzuzählen (statt eine 1 eine 2 eintragen). Alle anderen Wochentage sind jeweils nur für eine "1" freigegeben.</t>
    </r>
  </si>
  <si>
    <r>
      <rPr>
        <b/>
        <vertAlign val="superscript"/>
        <sz val="10"/>
        <color indexed="10"/>
        <rFont val="Arial"/>
        <family val="2"/>
      </rPr>
      <t>6</t>
    </r>
    <r>
      <rPr>
        <vertAlign val="superscript"/>
        <sz val="10"/>
        <rFont val="Arial"/>
        <family val="2"/>
      </rPr>
      <t xml:space="preserve"> </t>
    </r>
    <r>
      <rPr>
        <b/>
        <sz val="10"/>
        <rFont val="Arial"/>
        <family val="2"/>
      </rPr>
      <t xml:space="preserve">Spalte Y: </t>
    </r>
    <r>
      <rPr>
        <sz val="10"/>
        <rFont val="Arial"/>
        <family val="0"/>
      </rPr>
      <t>Platz für Anmerkungen.  AC</t>
    </r>
    <r>
      <rPr>
        <sz val="10"/>
        <rFont val="Arial"/>
        <family val="0"/>
      </rPr>
      <t>HTUNG: Die Schrift passt sich der Größe des Feldes an. Bei viel Text wird die Schrift sehr klein. Im Bedarfsfall kann im Eingabefeld der Text angeschaut werden. Diese Form ist notwendig, um einen Ausdruck zu ermöglichen.</t>
    </r>
  </si>
  <si>
    <t>Veränderung zur vorherigen Version</t>
  </si>
  <si>
    <t>Korrektur eines Formelfehlers im Dezemberarbeitsblatt. Die Zelle W15 hatte eine falsche Formel enthalten. Diese führte zu einer fehlerhaften Darstellung der geleisteten Arbeitsstunden.</t>
  </si>
  <si>
    <r>
      <t>Die Version 1.1. enthält weiterhin den Fehler und ist nicht zu verwenden. Sollte dennoch diese Version genutzt worden sein, muss der Fehler korrigiert werden. (Bitte im Arbeitsblatt Dezember den Blattschutz aufheben,  unter EXTRA). Bitte die Zelle </t>
    </r>
    <r>
      <rPr>
        <b/>
        <sz val="10"/>
        <color indexed="8"/>
        <rFont val="Arial"/>
        <family val="2"/>
      </rPr>
      <t xml:space="preserve">W12 </t>
    </r>
    <r>
      <rPr>
        <sz val="10"/>
        <color indexed="8"/>
        <rFont val="Arial"/>
        <family val="2"/>
      </rPr>
      <t xml:space="preserve">ändern: 
AKTUELL: =November!U5/11 --&gt; ist falsch! 
</t>
    </r>
    <r>
      <rPr>
        <b/>
        <sz val="10"/>
        <color indexed="8"/>
        <rFont val="Arial"/>
        <family val="2"/>
      </rPr>
      <t xml:space="preserve">RICHTIG: November!W44-Dezember!V12 
</t>
    </r>
    <r>
      <rPr>
        <sz val="10"/>
        <color indexed="8"/>
        <rFont val="Arial"/>
        <family val="2"/>
      </rPr>
      <t>Danach die Datei schließen. Beim nächsten Öffnen der Datei ist der Blattschutz wieder aktiviert.</t>
    </r>
  </si>
  <si>
    <t xml:space="preserve">Die Version v1.2 ist nicht weiter nutzbar. Sollte eine Übertragung der Daten nicht mehr möglich sein, muss im Arbeitsblatt Februar in der Zelle Q 5 folgendes eingetragen werden: =Januar!Q5-Februar!Q4 </t>
  </si>
  <si>
    <t>In den Monatsblättern wurde für die "Freitage" die Sperre bei den Urlaubs- und Krankheitstagen für die Zahl "1" aufgehoben. Mitarbeitende mit einer 6-Tage-Woche können die Krankheits- und Urlaubstage, die regulär an den Wochenenden angefallen wären, jetzt dem Freitag hinzuzählen.</t>
  </si>
  <si>
    <r>
      <t xml:space="preserve">Ab Version 2.0 ist die Datei auch mit </t>
    </r>
    <r>
      <rPr>
        <sz val="10"/>
        <color indexed="10"/>
        <rFont val="Arial"/>
        <family val="2"/>
      </rPr>
      <t xml:space="preserve">NUMBERS von Apple </t>
    </r>
    <r>
      <rPr>
        <sz val="10"/>
        <rFont val="Arial"/>
        <family val="0"/>
      </rPr>
      <t xml:space="preserve">benutzbar. Allerdings wird bei </t>
    </r>
    <r>
      <rPr>
        <sz val="10"/>
        <color indexed="10"/>
        <rFont val="Arial"/>
        <family val="2"/>
      </rPr>
      <t xml:space="preserve">NUMBERS </t>
    </r>
    <r>
      <rPr>
        <sz val="10"/>
        <rFont val="Arial"/>
        <family val="0"/>
      </rPr>
      <t xml:space="preserve">der Blattschutz entfernt.  Die reduzierte Darstellung des Modell A ist mit Numbers auch nicht darstellbar. Es werden immer alle Spalten des Modell B mit angezeigt. </t>
    </r>
  </si>
  <si>
    <r>
      <t xml:space="preserve">Für Mac-NUMBERS ist die Version 2.0 Voraussetzung für eine Nutzung.
</t>
    </r>
    <r>
      <rPr>
        <b/>
        <sz val="10"/>
        <color indexed="10"/>
        <rFont val="Arial"/>
        <family val="2"/>
      </rPr>
      <t xml:space="preserve">ACHTUNG: </t>
    </r>
    <r>
      <rPr>
        <sz val="10"/>
        <color indexed="8"/>
        <rFont val="Arial"/>
        <family val="2"/>
      </rPr>
      <t xml:space="preserve">Bei der Verwendung von NUMBERS wird der Blattschutz aufgehoben und einige Funktionen aus dem Bereich der Formatierungen werden entfernt. So wird z.B. die Beschränkung bei den Urlaubs- und Krankheitstagen auf die Zahl "1" entfernt. Auch die gesperrten Wochenenden sind überschreibbar.
</t>
    </r>
    <r>
      <rPr>
        <b/>
        <sz val="10"/>
        <color indexed="10"/>
        <rFont val="Arial"/>
        <family val="2"/>
      </rPr>
      <t xml:space="preserve">BITTE: </t>
    </r>
    <r>
      <rPr>
        <sz val="10"/>
        <color indexed="8"/>
        <rFont val="Arial"/>
        <family val="2"/>
      </rPr>
      <t xml:space="preserve">Bei der Verwendung von NUMBERS besonders sorgfältig sein, damit keine Formeln überschrieben werden. </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</si>
</sst>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h:mm;@"/>
    <numFmt numFmtId="181" formatCode="[$-F400]h:mm:ss\ AM/PM"/>
    <numFmt numFmtId="182" formatCode="[$-407]dddd\,\ d\.\ mmmm\ yyyy"/>
    <numFmt numFmtId="183" formatCode="0.00_ ;[Red]\-0.00\ "/>
    <numFmt numFmtId="184" formatCode="0_ ;[Red]\-0\ "/>
    <numFmt numFmtId="185" formatCode="0.0"/>
    <numFmt numFmtId="186" formatCode="#,##0.00_ ;[Red]\-#,##0.00\ "/>
    <numFmt numFmtId="187" formatCode="0.00_ ;\-0.00\ "/>
  </numFmts>
  <fonts count="113">
    <font>
      <sz val="10"/>
      <name val="Arial"/>
      <family val="0"/>
    </font>
    <font>
      <sz val="12"/>
      <name val="Arial"/>
      <family val="2"/>
    </font>
    <font>
      <sz val="9"/>
      <name val="Arial"/>
      <family val="2"/>
    </font>
    <font>
      <b/>
      <sz val="12"/>
      <name val="Arial"/>
      <family val="2"/>
    </font>
    <font>
      <b/>
      <sz val="9"/>
      <name val="Arial"/>
      <family val="2"/>
    </font>
    <font>
      <b/>
      <sz val="14"/>
      <name val="Arial"/>
      <family val="2"/>
    </font>
    <font>
      <u val="single"/>
      <sz val="10"/>
      <color indexed="12"/>
      <name val="Arial"/>
      <family val="2"/>
    </font>
    <font>
      <u val="single"/>
      <sz val="10"/>
      <color indexed="36"/>
      <name val="Arial"/>
      <family val="2"/>
    </font>
    <font>
      <b/>
      <sz val="10"/>
      <name val="Arial"/>
      <family val="2"/>
    </font>
    <font>
      <sz val="8"/>
      <name val="Arial"/>
      <family val="2"/>
    </font>
    <font>
      <sz val="6"/>
      <name val="Arial"/>
      <family val="2"/>
    </font>
    <font>
      <sz val="8"/>
      <color indexed="23"/>
      <name val="Arial"/>
      <family val="2"/>
    </font>
    <font>
      <vertAlign val="superscript"/>
      <sz val="8"/>
      <color indexed="23"/>
      <name val="Arial"/>
      <family val="2"/>
    </font>
    <font>
      <b/>
      <sz val="8"/>
      <color indexed="23"/>
      <name val="Arial"/>
      <family val="2"/>
    </font>
    <font>
      <b/>
      <sz val="8"/>
      <name val="Arial"/>
      <family val="2"/>
    </font>
    <font>
      <i/>
      <sz val="6"/>
      <name val="Arial"/>
      <family val="2"/>
    </font>
    <font>
      <sz val="6"/>
      <color indexed="23"/>
      <name val="Arial"/>
      <family val="2"/>
    </font>
    <font>
      <vertAlign val="superscript"/>
      <sz val="10"/>
      <name val="Arial"/>
      <family val="2"/>
    </font>
    <font>
      <i/>
      <sz val="10"/>
      <name val="Arial"/>
      <family val="2"/>
    </font>
    <font>
      <b/>
      <vertAlign val="superscript"/>
      <sz val="8"/>
      <color indexed="10"/>
      <name val="Arial"/>
      <family val="2"/>
    </font>
    <font>
      <b/>
      <vertAlign val="superscript"/>
      <sz val="10"/>
      <color indexed="10"/>
      <name val="Arial"/>
      <family val="2"/>
    </font>
    <font>
      <b/>
      <sz val="8"/>
      <color indexed="10"/>
      <name val="Arial"/>
      <family val="2"/>
    </font>
    <font>
      <b/>
      <vertAlign val="superscript"/>
      <sz val="9"/>
      <color indexed="10"/>
      <name val="Arial"/>
      <family val="2"/>
    </font>
    <font>
      <sz val="12"/>
      <name val="Calibri"/>
      <family val="2"/>
    </font>
    <font>
      <b/>
      <u val="single"/>
      <sz val="10"/>
      <name val="Arial"/>
      <family val="2"/>
    </font>
    <font>
      <sz val="10"/>
      <name val="Symbol"/>
      <family val="1"/>
    </font>
    <font>
      <sz val="7"/>
      <name val="Times New Roman"/>
      <family val="1"/>
    </font>
    <font>
      <vertAlign val="superscript"/>
      <sz val="8"/>
      <color indexed="10"/>
      <name val="Arial"/>
      <family val="2"/>
    </font>
    <font>
      <vertAlign val="superscript"/>
      <sz val="10"/>
      <color indexed="10"/>
      <name val="Arial"/>
      <family val="2"/>
    </font>
    <font>
      <b/>
      <sz val="16"/>
      <name val="Arial"/>
      <family val="2"/>
    </font>
    <font>
      <sz val="10"/>
      <color indexed="49"/>
      <name val="Arial"/>
      <family val="2"/>
    </font>
    <font>
      <sz val="10"/>
      <color indexed="10"/>
      <name val="Arial"/>
      <family val="2"/>
    </font>
    <font>
      <sz val="10"/>
      <color indexed="8"/>
      <name val="Arial"/>
      <family val="2"/>
    </font>
    <font>
      <b/>
      <sz val="10"/>
      <color indexed="8"/>
      <name val="Arial"/>
      <family val="2"/>
    </font>
    <font>
      <vertAlign val="superscript"/>
      <sz val="9"/>
      <name val="Arial"/>
      <family val="2"/>
    </font>
    <font>
      <b/>
      <i/>
      <vertAlign val="superscript"/>
      <sz val="6"/>
      <color indexed="10"/>
      <name val="Arial"/>
      <family val="2"/>
    </font>
    <font>
      <i/>
      <vertAlign val="superscript"/>
      <sz val="6"/>
      <color indexed="10"/>
      <name val="Arial"/>
      <family val="2"/>
    </font>
    <font>
      <sz val="14"/>
      <name val="Arial"/>
      <family val="2"/>
    </font>
    <font>
      <sz val="11"/>
      <name val="Arial"/>
      <family val="2"/>
    </font>
    <font>
      <b/>
      <sz val="8"/>
      <color indexed="8"/>
      <name val="Arial"/>
      <family val="2"/>
    </font>
    <font>
      <vertAlign val="superscript"/>
      <sz val="9"/>
      <color indexed="10"/>
      <name val="Arial"/>
      <family val="2"/>
    </font>
    <font>
      <b/>
      <sz val="8"/>
      <color indexed="51"/>
      <name val="Arial"/>
      <family val="2"/>
    </font>
    <font>
      <b/>
      <sz val="10"/>
      <color indexed="10"/>
      <name val="Arial"/>
      <family val="2"/>
    </font>
    <font>
      <b/>
      <sz val="11"/>
      <name val="Arial"/>
      <family val="2"/>
    </font>
    <font>
      <sz val="12"/>
      <color indexed="8"/>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52"/>
      <name val="Calibri"/>
      <family val="2"/>
    </font>
    <font>
      <sz val="12"/>
      <color indexed="10"/>
      <name val="Calibri"/>
      <family val="2"/>
    </font>
    <font>
      <b/>
      <sz val="12"/>
      <color indexed="9"/>
      <name val="Calibri"/>
      <family val="2"/>
    </font>
    <font>
      <b/>
      <sz val="10"/>
      <color indexed="19"/>
      <name val="Arial"/>
      <family val="2"/>
    </font>
    <font>
      <sz val="9"/>
      <color indexed="63"/>
      <name val="Arial"/>
      <family val="2"/>
    </font>
    <font>
      <sz val="8"/>
      <color indexed="10"/>
      <name val="Arial"/>
      <family val="2"/>
    </font>
    <font>
      <b/>
      <sz val="10"/>
      <color indexed="63"/>
      <name val="Arial"/>
      <family val="2"/>
    </font>
    <font>
      <sz val="10"/>
      <color indexed="63"/>
      <name val="Arial"/>
      <family val="2"/>
    </font>
    <font>
      <b/>
      <sz val="12"/>
      <color indexed="8"/>
      <name val="Arial"/>
      <family val="2"/>
    </font>
    <font>
      <sz val="12"/>
      <color indexed="8"/>
      <name val="Arial"/>
      <family val="2"/>
    </font>
    <font>
      <b/>
      <sz val="9"/>
      <color indexed="63"/>
      <name val="Arial"/>
      <family val="2"/>
    </font>
    <font>
      <sz val="12"/>
      <color indexed="10"/>
      <name val="Arial"/>
      <family val="2"/>
    </font>
    <font>
      <sz val="6"/>
      <color indexed="8"/>
      <name val="Arial"/>
      <family val="2"/>
    </font>
    <font>
      <i/>
      <sz val="6"/>
      <color indexed="23"/>
      <name val="Arial"/>
      <family val="2"/>
    </font>
    <font>
      <sz val="8"/>
      <color indexed="8"/>
      <name val="Arial"/>
      <family val="2"/>
    </font>
    <font>
      <b/>
      <sz val="9"/>
      <color indexed="8"/>
      <name val="Arial"/>
      <family val="2"/>
    </font>
    <font>
      <sz val="9"/>
      <color indexed="10"/>
      <name val="Arial"/>
      <family val="2"/>
    </font>
    <font>
      <b/>
      <sz val="11"/>
      <color indexed="10"/>
      <name val="Calibri"/>
      <family val="0"/>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sz val="10"/>
      <color rgb="FFFF0000"/>
      <name val="Arial"/>
      <family val="2"/>
    </font>
    <font>
      <b/>
      <sz val="10"/>
      <color theme="6" tint="-0.4999699890613556"/>
      <name val="Arial"/>
      <family val="2"/>
    </font>
    <font>
      <sz val="9"/>
      <color theme="1" tint="0.34999001026153564"/>
      <name val="Arial"/>
      <family val="2"/>
    </font>
    <font>
      <sz val="8"/>
      <color rgb="FFFF0000"/>
      <name val="Arial"/>
      <family val="2"/>
    </font>
    <font>
      <b/>
      <sz val="10"/>
      <color theme="1" tint="0.34999001026153564"/>
      <name val="Arial"/>
      <family val="2"/>
    </font>
    <font>
      <sz val="10"/>
      <color theme="1" tint="0.34999001026153564"/>
      <name val="Arial"/>
      <family val="2"/>
    </font>
    <font>
      <b/>
      <sz val="12"/>
      <color rgb="FF000000"/>
      <name val="Arial"/>
      <family val="2"/>
    </font>
    <font>
      <sz val="12"/>
      <color rgb="FF000000"/>
      <name val="Arial"/>
      <family val="2"/>
    </font>
    <font>
      <b/>
      <sz val="9"/>
      <color theme="1" tint="0.34999001026153564"/>
      <name val="Arial"/>
      <family val="2"/>
    </font>
    <font>
      <sz val="10"/>
      <color rgb="FFC00000"/>
      <name val="Arial"/>
      <family val="2"/>
    </font>
    <font>
      <b/>
      <sz val="8"/>
      <color rgb="FFFF0000"/>
      <name val="Arial"/>
      <family val="2"/>
    </font>
    <font>
      <sz val="12"/>
      <color rgb="FFFF0000"/>
      <name val="Arial"/>
      <family val="2"/>
    </font>
    <font>
      <sz val="6"/>
      <color theme="1"/>
      <name val="Arial"/>
      <family val="2"/>
    </font>
    <font>
      <i/>
      <sz val="6"/>
      <color theme="1" tint="0.49998000264167786"/>
      <name val="Arial"/>
      <family val="2"/>
    </font>
    <font>
      <sz val="10"/>
      <color theme="1"/>
      <name val="Arial"/>
      <family val="2"/>
    </font>
    <font>
      <sz val="8"/>
      <color theme="1"/>
      <name val="Arial"/>
      <family val="2"/>
    </font>
    <font>
      <b/>
      <sz val="12"/>
      <color theme="1"/>
      <name val="Arial"/>
      <family val="2"/>
    </font>
    <font>
      <b/>
      <sz val="9"/>
      <color theme="1"/>
      <name val="Arial"/>
      <family val="2"/>
    </font>
    <font>
      <vertAlign val="superscript"/>
      <sz val="8"/>
      <color rgb="FF808080"/>
      <name val="Arial"/>
      <family val="2"/>
    </font>
    <font>
      <sz val="9"/>
      <color rgb="FFFF000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FBB9CC"/>
        <bgColor indexed="64"/>
      </patternFill>
    </fill>
    <fill>
      <patternFill patternType="solid">
        <fgColor rgb="FFFFF2CC"/>
        <bgColor indexed="64"/>
      </patternFill>
    </fill>
    <fill>
      <patternFill patternType="solid">
        <fgColor theme="6" tint="0.7999200224876404"/>
        <bgColor indexed="64"/>
      </patternFill>
    </fill>
    <fill>
      <patternFill patternType="solid">
        <fgColor rgb="FFFBB9CD"/>
        <bgColor indexed="64"/>
      </patternFill>
    </fill>
    <fill>
      <patternFill patternType="solid">
        <fgColor theme="0" tint="-0.24997000396251678"/>
        <bgColor indexed="64"/>
      </patternFill>
    </fill>
    <fill>
      <patternFill patternType="solid">
        <fgColor rgb="FFBFBFBF"/>
        <bgColor indexed="64"/>
      </patternFill>
    </fill>
    <fill>
      <patternFill patternType="solid">
        <fgColor rgb="FFFFF2CC"/>
        <bgColor indexed="64"/>
      </patternFill>
    </fill>
    <fill>
      <patternFill patternType="solid">
        <fgColor theme="0" tint="-0.1499900072813034"/>
        <bgColor indexed="64"/>
      </patternFill>
    </fill>
    <fill>
      <patternFill patternType="gray0625">
        <bgColor theme="0" tint="-0.04997999966144562"/>
      </patternFill>
    </fill>
    <fill>
      <patternFill patternType="solid">
        <fgColor rgb="FFFAE15B"/>
        <bgColor indexed="64"/>
      </patternFill>
    </fill>
    <fill>
      <patternFill patternType="solid">
        <fgColor rgb="FFFFA679"/>
        <bgColor indexed="64"/>
      </patternFill>
    </fill>
    <fill>
      <patternFill patternType="solid">
        <fgColor rgb="FFFAB869"/>
        <bgColor indexed="64"/>
      </patternFill>
    </fill>
    <fill>
      <patternFill patternType="solid">
        <fgColor rgb="FFFAC668"/>
        <bgColor indexed="64"/>
      </patternFill>
    </fill>
    <fill>
      <patternFill patternType="solid">
        <fgColor rgb="FFFAD660"/>
        <bgColor indexed="64"/>
      </patternFill>
    </fill>
    <fill>
      <patternFill patternType="solid">
        <fgColor rgb="FFFAF45B"/>
        <bgColor indexed="64"/>
      </patternFill>
    </fill>
    <fill>
      <patternFill patternType="solid">
        <fgColor rgb="FFFEF1DF"/>
        <bgColor indexed="64"/>
      </patternFill>
    </fill>
    <fill>
      <patternFill patternType="solid">
        <fgColor rgb="FFFCD8D9"/>
        <bgColor indexed="64"/>
      </patternFill>
    </fill>
    <fill>
      <patternFill patternType="solid">
        <fgColor theme="0" tint="-0.04997999966144562"/>
        <bgColor indexed="64"/>
      </patternFill>
    </fill>
    <fill>
      <patternFill patternType="solid">
        <fgColor rgb="FFFFFCE7"/>
        <bgColor indexed="64"/>
      </patternFill>
    </fill>
    <fill>
      <patternFill patternType="solid">
        <fgColor rgb="FFFCD8D9"/>
        <bgColor indexed="64"/>
      </patternFill>
    </fill>
    <fill>
      <patternFill patternType="solid">
        <fgColor rgb="FFFFF3CC"/>
        <bgColor indexed="64"/>
      </patternFill>
    </fill>
    <fill>
      <patternFill patternType="solid">
        <fgColor theme="0" tint="-0.149959996342659"/>
        <bgColor indexed="64"/>
      </patternFill>
    </fill>
    <fill>
      <patternFill patternType="solid">
        <fgColor rgb="FFFFF2CD"/>
        <bgColor indexed="64"/>
      </patternFill>
    </fill>
    <fill>
      <patternFill patternType="solid">
        <fgColor rgb="FFFCB9CC"/>
        <bgColor indexed="64"/>
      </patternFill>
    </fill>
    <fill>
      <patternFill patternType="solid">
        <fgColor rgb="FFFFDDE2"/>
        <bgColor indexed="64"/>
      </patternFill>
    </fill>
  </fills>
  <borders count="1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1"/>
      </top>
      <bottom style="thin">
        <color theme="0" tint="-0.4999699890613556"/>
      </bottom>
    </border>
    <border>
      <left style="thin">
        <color theme="0" tint="-0.3499799966812134"/>
      </left>
      <right style="thin">
        <color theme="0" tint="-0.3499799966812134"/>
      </right>
      <top style="medium"/>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border>
    <border>
      <left>
        <color indexed="63"/>
      </left>
      <right style="thin"/>
      <top style="thin"/>
      <bottom style="medium"/>
    </border>
    <border>
      <left style="thin">
        <color theme="0" tint="-0.4999699890613556"/>
      </left>
      <right style="thin">
        <color theme="0" tint="-0.4999699890613556"/>
      </right>
      <top style="thin">
        <color theme="0" tint="-0.4999699890613556"/>
      </top>
      <bottom style="medium">
        <color theme="1"/>
      </botto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thin"/>
      <top>
        <color indexed="63"/>
      </top>
      <bottom style="medium"/>
    </border>
    <border>
      <left>
        <color indexed="63"/>
      </left>
      <right style="thin"/>
      <top style="thin"/>
      <bottom>
        <color indexed="63"/>
      </bottom>
    </border>
    <border>
      <left style="thin">
        <color theme="0" tint="-0.4999699890613556"/>
      </left>
      <right style="thin">
        <color theme="0" tint="-0.4999699890613556"/>
      </right>
      <top>
        <color indexed="63"/>
      </top>
      <bottom style="medium"/>
    </border>
    <border>
      <left style="thin">
        <color theme="0" tint="-0.3499799966812134"/>
      </left>
      <right style="thin">
        <color theme="0" tint="-0.3499799966812134"/>
      </right>
      <top style="thin">
        <color theme="0" tint="-0.3499799966812134"/>
      </top>
      <bottom>
        <color indexed="63"/>
      </bottom>
    </border>
    <border>
      <left>
        <color indexed="63"/>
      </left>
      <right style="medium">
        <color theme="1" tint="0.49998000264167786"/>
      </right>
      <top style="thin">
        <color theme="1" tint="0.49998000264167786"/>
      </top>
      <bottom>
        <color indexed="63"/>
      </bottom>
    </border>
    <border>
      <left style="mediumDashDotDot"/>
      <right style="thin"/>
      <top style="mediumDashDotDot"/>
      <bottom>
        <color indexed="63"/>
      </bottom>
    </border>
    <border>
      <left style="thin"/>
      <right style="mediumDashDotDot"/>
      <top style="mediumDashDotDot"/>
      <bottom>
        <color indexed="63"/>
      </bottom>
    </border>
    <border>
      <left>
        <color indexed="63"/>
      </left>
      <right>
        <color indexed="63"/>
      </right>
      <top style="medium">
        <color theme="1" tint="0.49998000264167786"/>
      </top>
      <bottom style="medium">
        <color theme="1" tint="0.49998000264167786"/>
      </bottom>
    </border>
    <border>
      <left style="medium">
        <color theme="1" tint="0.49998000264167786"/>
      </left>
      <right style="thin">
        <color theme="1" tint="0.49998000264167786"/>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color indexed="63"/>
      </right>
      <top style="medium">
        <color theme="1" tint="0.49998000264167786"/>
      </top>
      <bottom style="medium">
        <color theme="1" tint="0.49998000264167786"/>
      </bottom>
    </border>
    <border>
      <left style="thin">
        <color theme="0" tint="-0.4999699890613556"/>
      </left>
      <right style="thin">
        <color theme="0" tint="-0.4999699890613556"/>
      </right>
      <top style="thin"/>
      <bottom style="thin"/>
    </border>
    <border>
      <left style="thin">
        <color theme="0" tint="-0.4999699890613556"/>
      </left>
      <right style="thin">
        <color theme="0" tint="-0.4999699890613556"/>
      </right>
      <top style="thin"/>
      <bottom>
        <color indexed="63"/>
      </bottom>
    </border>
    <border>
      <left style="thin">
        <color theme="0" tint="-0.4999699890613556"/>
      </left>
      <right style="thin">
        <color theme="0" tint="-0.4999699890613556"/>
      </right>
      <top style="thin"/>
      <bottom style="medium"/>
    </border>
    <border>
      <left style="thin">
        <color theme="0" tint="-0.4999699890613556"/>
      </left>
      <right style="thin">
        <color theme="0" tint="-0.4999699890613556"/>
      </right>
      <top>
        <color indexed="63"/>
      </top>
      <bottom style="thin"/>
    </border>
    <border>
      <left style="thin">
        <color theme="0" tint="-0.4999699890613556"/>
      </left>
      <right style="thin">
        <color theme="0" tint="-0.4999699890613556"/>
      </right>
      <top style="thin"/>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style="medium">
        <color theme="1"/>
      </right>
      <top style="thin">
        <color theme="0" tint="-0.4999699890613556"/>
      </top>
      <bottom style="thin">
        <color theme="0" tint="-0.4999699890613556"/>
      </bottom>
    </border>
    <border>
      <left style="thin">
        <color theme="0" tint="-0.4999699890613556"/>
      </left>
      <right style="thin">
        <color theme="0" tint="-0.4999699890613556"/>
      </right>
      <top>
        <color indexed="63"/>
      </top>
      <bottom style="medium">
        <color theme="1"/>
      </bottom>
    </border>
    <border>
      <left style="thin">
        <color theme="0" tint="-0.3499799966812134"/>
      </left>
      <right>
        <color indexed="63"/>
      </right>
      <top style="medium"/>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color indexed="63"/>
      </right>
      <top style="thin">
        <color theme="0" tint="-0.3499799966812134"/>
      </top>
      <bottom style="medium"/>
    </border>
    <border>
      <left style="thin">
        <color theme="1" tint="0.34999001026153564"/>
      </left>
      <right style="thin">
        <color theme="0" tint="-0.3499799966812134"/>
      </right>
      <top style="medium"/>
      <bottom style="thin">
        <color theme="0" tint="-0.3499799966812134"/>
      </bottom>
    </border>
    <border>
      <left style="thin">
        <color theme="1" tint="0.34999001026153564"/>
      </left>
      <right style="thin">
        <color theme="0" tint="-0.3499799966812134"/>
      </right>
      <top style="thin">
        <color theme="0" tint="-0.3499799966812134"/>
      </top>
      <bottom style="thin">
        <color theme="0" tint="-0.3499799966812134"/>
      </bottom>
    </border>
    <border>
      <left style="thin">
        <color theme="1" tint="0.34999001026153564"/>
      </left>
      <right style="thin">
        <color theme="0" tint="-0.3499799966812134"/>
      </right>
      <top style="thin">
        <color theme="0" tint="-0.3499799966812134"/>
      </top>
      <bottom style="medium"/>
    </border>
    <border>
      <left style="thin">
        <color theme="1" tint="0.34999001026153564"/>
      </left>
      <right style="thin"/>
      <top style="medium"/>
      <bottom style="thin">
        <color theme="0" tint="-0.3499799966812134"/>
      </bottom>
    </border>
    <border>
      <left style="thin">
        <color theme="1" tint="0.34999001026153564"/>
      </left>
      <right style="thin"/>
      <top style="thin">
        <color theme="0" tint="-0.3499799966812134"/>
      </top>
      <bottom style="thin">
        <color theme="0" tint="-0.3499799966812134"/>
      </bottom>
    </border>
    <border>
      <left style="thin">
        <color theme="1" tint="0.34999001026153564"/>
      </left>
      <right style="thin"/>
      <top style="thin">
        <color theme="0" tint="-0.3499799966812134"/>
      </top>
      <bottom style="medium"/>
    </border>
    <border>
      <left style="thin">
        <color theme="1" tint="0.34999001026153564"/>
      </left>
      <right style="thin">
        <color theme="0" tint="-0.3499799966812134"/>
      </right>
      <top style="thin">
        <color theme="0" tint="-0.3499799966812134"/>
      </top>
      <bottom style="medium">
        <color theme="1"/>
      </bottom>
    </border>
    <border>
      <left>
        <color indexed="63"/>
      </left>
      <right>
        <color indexed="63"/>
      </right>
      <top style="medium"/>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color indexed="63"/>
      </right>
      <top style="thin">
        <color theme="0" tint="-0.3499799966812134"/>
      </top>
      <bottom style="medium"/>
    </border>
    <border>
      <left style="thin"/>
      <right style="thin"/>
      <top style="medium"/>
      <bottom style="thin">
        <color theme="0" tint="-0.3499799966812134"/>
      </bottom>
    </border>
    <border>
      <left style="thin"/>
      <right style="thin"/>
      <top style="thin">
        <color theme="0" tint="-0.3499799966812134"/>
      </top>
      <bottom style="thin">
        <color theme="0" tint="-0.3499799966812134"/>
      </bottom>
    </border>
    <border>
      <left style="thin"/>
      <right style="thin"/>
      <top style="thin">
        <color theme="0" tint="-0.3499799966812134"/>
      </top>
      <bottom style="medium"/>
    </border>
    <border>
      <left style="thin">
        <color theme="0" tint="-0.3499799966812134"/>
      </left>
      <right style="medium">
        <color theme="1"/>
      </right>
      <top>
        <color indexed="63"/>
      </top>
      <bottom>
        <color indexed="63"/>
      </bottom>
    </border>
    <border>
      <left style="thin">
        <color theme="0" tint="-0.3499799966812134"/>
      </left>
      <right style="medium">
        <color theme="1"/>
      </right>
      <top>
        <color indexed="63"/>
      </top>
      <bottom style="medium"/>
    </border>
    <border>
      <left style="thin">
        <color theme="0" tint="-0.3499799966812134"/>
      </left>
      <right style="thin">
        <color theme="1" tint="0.34999001026153564"/>
      </right>
      <top style="thin">
        <color theme="0" tint="-0.3499799966812134"/>
      </top>
      <bottom style="medium">
        <color theme="1"/>
      </bottom>
    </border>
    <border>
      <left style="thin">
        <color theme="0" tint="-0.4999699890613556"/>
      </left>
      <right style="thin">
        <color theme="0" tint="-0.4999699890613556"/>
      </right>
      <top style="thin">
        <color theme="0" tint="-0.3499799966812134"/>
      </top>
      <bottom style="mediumDashDotDot">
        <color theme="0" tint="-0.3499799966812134"/>
      </bottom>
    </border>
    <border>
      <left>
        <color indexed="63"/>
      </left>
      <right style="medium"/>
      <top style="mediumDashDotDot">
        <color theme="0" tint="-0.3499799966812134"/>
      </top>
      <bottom>
        <color indexed="63"/>
      </bottom>
    </border>
    <border>
      <left style="medium"/>
      <right>
        <color indexed="63"/>
      </right>
      <top>
        <color indexed="63"/>
      </top>
      <bottom style="mediumDashDotDot">
        <color theme="0" tint="-0.3499799966812134"/>
      </bottom>
    </border>
    <border>
      <left>
        <color indexed="63"/>
      </left>
      <right style="medium"/>
      <top>
        <color indexed="63"/>
      </top>
      <bottom style="mediumDashDotDot">
        <color theme="0" tint="-0.3499799966812134"/>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medium"/>
      <right>
        <color indexed="63"/>
      </right>
      <top style="mediumDashDotDot">
        <color theme="0" tint="-0.3499799966812134"/>
      </top>
      <bottom>
        <color indexed="63"/>
      </bottom>
    </border>
    <border>
      <left style="medium">
        <color theme="0" tint="-0.3499799966812134"/>
      </left>
      <right style="medium">
        <color theme="0" tint="-0.3499799966812134"/>
      </right>
      <top style="mediumDashDotDot">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style="thin">
        <color theme="0" tint="-0.3499799966812134"/>
      </bottom>
    </border>
    <border>
      <left style="thin">
        <color theme="0" tint="-0.4999699890613556"/>
      </left>
      <right style="thin">
        <color theme="0" tint="-0.4999699890613556"/>
      </right>
      <top style="thin">
        <color theme="0" tint="-0.4999699890613556"/>
      </top>
      <bottom style="medium"/>
    </border>
    <border>
      <left style="thin">
        <color theme="0" tint="-0.24993999302387238"/>
      </left>
      <right>
        <color indexed="63"/>
      </right>
      <top>
        <color indexed="63"/>
      </top>
      <bottom>
        <color indexed="63"/>
      </bottom>
    </border>
    <border>
      <left style="thin">
        <color theme="1" tint="0.34999001026153564"/>
      </left>
      <right>
        <color indexed="63"/>
      </right>
      <top style="medium"/>
      <bottom style="thin">
        <color theme="0" tint="-0.3499799966812134"/>
      </bottom>
    </border>
    <border>
      <left style="thin">
        <color theme="1" tint="0.34999001026153564"/>
      </left>
      <right>
        <color indexed="63"/>
      </right>
      <top style="thin">
        <color theme="0" tint="-0.3499799966812134"/>
      </top>
      <bottom style="thin">
        <color theme="0" tint="-0.3499799966812134"/>
      </bottom>
    </border>
    <border>
      <left style="thin">
        <color theme="1" tint="0.34999001026153564"/>
      </left>
      <right>
        <color indexed="63"/>
      </right>
      <top style="thin">
        <color theme="0" tint="-0.3499799966812134"/>
      </top>
      <bottom style="medium"/>
    </border>
    <border>
      <left style="thin">
        <color theme="1" tint="0.49998000264167786"/>
      </left>
      <right style="thin">
        <color theme="1" tint="0.49998000264167786"/>
      </right>
      <top style="medium">
        <color theme="1" tint="0.49998000264167786"/>
      </top>
      <bottom style="thin">
        <color theme="1" tint="0.49998000264167786"/>
      </bottom>
    </border>
    <border>
      <left>
        <color indexed="63"/>
      </left>
      <right>
        <color indexed="63"/>
      </right>
      <top style="medium">
        <color theme="1" tint="0.49998000264167786"/>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style="thin">
        <color theme="1" tint="0.49998000264167786"/>
      </right>
      <top style="thin">
        <color theme="1" tint="0.49998000264167786"/>
      </top>
      <bottom style="thin">
        <color theme="1" tint="0.49998000264167786"/>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rgb="FFA6A6A6"/>
      </left>
      <right style="thin">
        <color rgb="FFA6A6A6"/>
      </right>
      <top style="thin">
        <color rgb="FFA6A6A6"/>
      </top>
      <bottom style="thin">
        <color rgb="FFA6A6A6"/>
      </bottom>
    </border>
    <border>
      <left style="thin">
        <color rgb="FFA6A6A6"/>
      </left>
      <right style="thin">
        <color rgb="FFA6A6A6"/>
      </right>
      <top>
        <color indexed="63"/>
      </top>
      <bottom style="thin">
        <color rgb="FFA6A6A6"/>
      </bottom>
    </border>
    <border>
      <left style="thin">
        <color rgb="FFA6A6A6"/>
      </left>
      <right style="thin">
        <color rgb="FFA6A6A6"/>
      </right>
      <top>
        <color indexed="63"/>
      </top>
      <bottom style="medium"/>
    </border>
    <border>
      <left style="medium"/>
      <right>
        <color indexed="63"/>
      </right>
      <top style="medium"/>
      <bottom style="medium"/>
    </border>
    <border>
      <left>
        <color indexed="63"/>
      </left>
      <right style="medium"/>
      <top style="medium"/>
      <bottom style="mediu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style="medium"/>
      <right>
        <color indexed="63"/>
      </right>
      <top style="thin">
        <color theme="1" tint="0.14996999502182007"/>
      </top>
      <bottom>
        <color indexed="63"/>
      </bottom>
    </border>
    <border>
      <left style="thin">
        <color theme="0" tint="-0.4999699890613556"/>
      </left>
      <right style="thin">
        <color theme="1" tint="0.14996999502182007"/>
      </right>
      <top style="thin">
        <color theme="1" tint="0.14996999502182007"/>
      </top>
      <bottom style="thin">
        <color theme="0" tint="-0.4999699890613556"/>
      </bottom>
    </border>
    <border>
      <left style="medium"/>
      <right style="thin">
        <color theme="0" tint="-0.4999699890613556"/>
      </right>
      <top style="thin">
        <color theme="0" tint="-0.4999699890613556"/>
      </top>
      <bottom style="thin">
        <color theme="1" tint="0.14996999502182007"/>
      </bottom>
    </border>
    <border>
      <left style="thin">
        <color theme="0" tint="-0.4999699890613556"/>
      </left>
      <right style="medium">
        <color theme="1"/>
      </right>
      <top style="medium"/>
      <bottom style="thin">
        <color theme="0" tint="-0.4999699890613556"/>
      </bottom>
    </border>
    <border>
      <left>
        <color indexed="63"/>
      </left>
      <right style="medium">
        <color theme="1"/>
      </right>
      <top style="thin">
        <color theme="0" tint="-0.4999699890613556"/>
      </top>
      <bottom>
        <color indexed="63"/>
      </bottom>
    </border>
    <border>
      <left>
        <color indexed="63"/>
      </left>
      <right style="medium">
        <color theme="1"/>
      </right>
      <top>
        <color indexed="63"/>
      </top>
      <bottom style="medium">
        <color theme="1"/>
      </bottom>
    </border>
    <border>
      <left style="thin">
        <color theme="0" tint="-0.4999699890613556"/>
      </left>
      <right>
        <color indexed="63"/>
      </right>
      <top style="thin">
        <color theme="0" tint="-0.4999699890613556"/>
      </top>
      <bottom style="thin"/>
    </border>
    <border>
      <left style="thin">
        <color theme="0" tint="-0.4999699890613556"/>
      </left>
      <right style="thin">
        <color theme="1" tint="0.14996999502182007"/>
      </right>
      <top style="thin">
        <color theme="0" tint="-0.4999699890613556"/>
      </top>
      <bottom style="thin">
        <color theme="1" tint="0.14996999502182007"/>
      </bottom>
    </border>
    <border>
      <left style="thin"/>
      <right style="thin"/>
      <top style="medium"/>
      <bottom style="medium"/>
    </border>
    <border>
      <left style="thin">
        <color theme="0" tint="-0.24993999302387238"/>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
      <left style="medium">
        <color theme="1"/>
      </left>
      <right>
        <color indexed="63"/>
      </right>
      <top>
        <color indexed="63"/>
      </top>
      <bottom>
        <color indexed="63"/>
      </bottom>
    </border>
    <border>
      <left>
        <color indexed="63"/>
      </left>
      <right>
        <color indexed="63"/>
      </right>
      <top>
        <color indexed="63"/>
      </top>
      <bottom style="medium"/>
    </border>
    <border>
      <left style="mediumDashDotDot"/>
      <right>
        <color indexed="63"/>
      </right>
      <top style="medium"/>
      <bottom>
        <color indexed="63"/>
      </bottom>
    </border>
    <border>
      <left>
        <color indexed="63"/>
      </left>
      <right style="thin">
        <color theme="1" tint="0.34999001026153564"/>
      </right>
      <top style="medium"/>
      <bottom>
        <color indexed="63"/>
      </bottom>
    </border>
    <border>
      <left style="mediumDashDotDot"/>
      <right>
        <color indexed="63"/>
      </right>
      <top>
        <color indexed="63"/>
      </top>
      <bottom style="medium"/>
    </border>
    <border>
      <left>
        <color indexed="63"/>
      </left>
      <right style="thin">
        <color theme="1" tint="0.34999001026153564"/>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medium">
        <color theme="1" tint="0.49998000264167786"/>
      </top>
      <bottom style="thin"/>
    </border>
    <border>
      <left>
        <color indexed="63"/>
      </left>
      <right style="medium">
        <color theme="0" tint="-0.4999699890613556"/>
      </right>
      <top style="medium">
        <color theme="1" tint="0.49998000264167786"/>
      </top>
      <bottom style="thin"/>
    </border>
    <border>
      <left style="thin"/>
      <right>
        <color indexed="63"/>
      </right>
      <top style="medium"/>
      <bottom style="thin"/>
    </border>
    <border>
      <left>
        <color indexed="63"/>
      </left>
      <right>
        <color indexed="63"/>
      </right>
      <top style="medium"/>
      <bottom style="thin"/>
    </border>
    <border>
      <left>
        <color indexed="63"/>
      </left>
      <right style="thin">
        <color theme="0" tint="-0.3499799966812134"/>
      </right>
      <top style="thin">
        <color theme="0" tint="-0.3499799966812134"/>
      </top>
      <bottom style="thin">
        <color theme="0" tint="-0.3499799966812134"/>
      </bottom>
    </border>
    <border>
      <left style="mediumDashDotDot"/>
      <right style="thin">
        <color theme="0" tint="-0.3499799966812134"/>
      </right>
      <top style="thin">
        <color theme="0" tint="-0.3499799966812134"/>
      </top>
      <bottom style="thin">
        <color theme="0" tint="-0.3499799966812134"/>
      </bottom>
    </border>
    <border>
      <left style="thin">
        <color theme="0" tint="-0.3499799966812134"/>
      </left>
      <right style="mediumDashDotDot"/>
      <top style="thin">
        <color theme="0" tint="-0.3499799966812134"/>
      </top>
      <bottom style="thin">
        <color theme="0" tint="-0.3499799966812134"/>
      </bottom>
    </border>
    <border>
      <left style="medium">
        <color theme="1" tint="0.49998000264167786"/>
      </left>
      <right>
        <color indexed="63"/>
      </right>
      <top style="medium">
        <color theme="1" tint="0.49998000264167786"/>
      </top>
      <bottom style="medium">
        <color theme="1" tint="0.49998000264167786"/>
      </bottom>
    </border>
    <border>
      <left style="thin"/>
      <right>
        <color indexed="63"/>
      </right>
      <top style="thin"/>
      <bottom style="medium"/>
    </border>
    <border>
      <left>
        <color indexed="63"/>
      </left>
      <right>
        <color indexed="63"/>
      </right>
      <top style="thin"/>
      <bottom style="medium"/>
    </border>
    <border>
      <left style="mediumDashDotDot"/>
      <right style="thin">
        <color theme="0" tint="-0.3499799966812134"/>
      </right>
      <top style="thin">
        <color theme="0" tint="-0.3499799966812134"/>
      </top>
      <bottom style="medium"/>
    </border>
    <border>
      <left style="thin">
        <color theme="0" tint="-0.3499799966812134"/>
      </left>
      <right style="mediumDashDotDot"/>
      <top style="thin">
        <color theme="0" tint="-0.3499799966812134"/>
      </top>
      <bottom style="medium"/>
    </border>
    <border>
      <left style="thin"/>
      <right>
        <color indexed="63"/>
      </right>
      <top style="thin"/>
      <bottom>
        <color indexed="63"/>
      </bottom>
    </border>
    <border>
      <left style="mediumDashDotDot"/>
      <right style="thin">
        <color theme="0" tint="-0.3499799966812134"/>
      </right>
      <top style="medium"/>
      <bottom style="thin">
        <color theme="0" tint="-0.3499799966812134"/>
      </bottom>
    </border>
    <border>
      <left style="thin">
        <color theme="0" tint="-0.3499799966812134"/>
      </left>
      <right style="mediumDashDotDot"/>
      <top style="medium"/>
      <bottom style="thin">
        <color theme="0" tint="-0.3499799966812134"/>
      </bottom>
    </border>
    <border>
      <left>
        <color indexed="63"/>
      </left>
      <right style="mediumDashDotDot"/>
      <top>
        <color indexed="63"/>
      </top>
      <bottom style="medium"/>
    </border>
    <border>
      <left style="mediumDashDotDot"/>
      <right style="thin">
        <color theme="0" tint="-0.3499799966812134"/>
      </right>
      <top style="thin">
        <color theme="0" tint="-0.3499799966812134"/>
      </top>
      <bottom style="mediumDashDotDot"/>
    </border>
    <border>
      <left style="thin">
        <color theme="0" tint="-0.3499799966812134"/>
      </left>
      <right style="mediumDashDotDot"/>
      <top style="thin">
        <color theme="0" tint="-0.3499799966812134"/>
      </top>
      <bottom style="mediumDashDotDot"/>
    </border>
    <border>
      <left>
        <color indexed="63"/>
      </left>
      <right style="thin">
        <color theme="1" tint="0.49998000264167786"/>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
      <left style="thin">
        <color theme="0" tint="-0.4999699890613556"/>
      </left>
      <right>
        <color indexed="63"/>
      </right>
      <top style="medium">
        <color theme="1" tint="0.49998000264167786"/>
      </top>
      <bottom style="medium">
        <color theme="1" tint="0.49998000264167786"/>
      </bottom>
    </border>
    <border>
      <left style="mediumDashDotDot"/>
      <right>
        <color indexed="63"/>
      </right>
      <top style="medium"/>
      <bottom style="thin"/>
    </border>
    <border>
      <left>
        <color indexed="63"/>
      </left>
      <right style="mediumDashDotDot"/>
      <top style="medium"/>
      <bottom style="thin"/>
    </border>
    <border>
      <left>
        <color indexed="63"/>
      </left>
      <right style="thin"/>
      <top style="medium">
        <color theme="1" tint="0.49998000264167786"/>
      </top>
      <bottom style="thin"/>
    </border>
    <border>
      <left style="thin"/>
      <right>
        <color indexed="63"/>
      </right>
      <top>
        <color indexed="63"/>
      </top>
      <bottom>
        <color indexed="63"/>
      </bottom>
    </border>
    <border>
      <left>
        <color indexed="63"/>
      </left>
      <right style="thin">
        <color theme="0" tint="-0.3499799966812134"/>
      </right>
      <top>
        <color indexed="63"/>
      </top>
      <bottom>
        <color indexed="63"/>
      </bottom>
    </border>
    <border>
      <left style="thin">
        <color theme="1" tint="0.49998000264167786"/>
      </left>
      <right style="medium">
        <color theme="1" tint="0.49998000264167786"/>
      </right>
      <top style="medium">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6" borderId="2" applyNumberFormat="0" applyAlignment="0" applyProtection="0"/>
    <xf numFmtId="0" fontId="7" fillId="0" borderId="0" applyNumberFormat="0" applyFill="0" applyBorder="0" applyAlignment="0" applyProtection="0"/>
    <xf numFmtId="177" fontId="0" fillId="0" borderId="0" applyFont="0" applyFill="0" applyBorder="0" applyAlignment="0" applyProtection="0"/>
    <xf numFmtId="0" fontId="80" fillId="27" borderId="2" applyNumberFormat="0" applyAlignment="0" applyProtection="0"/>
    <xf numFmtId="0" fontId="81" fillId="0" borderId="3" applyNumberFormat="0" applyFill="0" applyAlignment="0" applyProtection="0"/>
    <xf numFmtId="0" fontId="82" fillId="0" borderId="0" applyNumberFormat="0" applyFill="0" applyBorder="0" applyAlignment="0" applyProtection="0"/>
    <xf numFmtId="0" fontId="83" fillId="28" borderId="0" applyNumberFormat="0" applyBorder="0" applyAlignment="0" applyProtection="0"/>
    <xf numFmtId="179" fontId="0" fillId="0" borderId="0" applyFont="0" applyFill="0" applyBorder="0" applyAlignment="0" applyProtection="0"/>
    <xf numFmtId="0" fontId="6" fillId="0" borderId="0" applyNumberFormat="0" applyFill="0" applyBorder="0" applyAlignment="0" applyProtection="0"/>
    <xf numFmtId="0" fontId="8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5" fillId="31" borderId="0" applyNumberFormat="0" applyBorder="0" applyAlignment="0" applyProtection="0"/>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91" fillId="0" borderId="0" applyNumberFormat="0" applyFill="0" applyBorder="0" applyAlignment="0" applyProtection="0"/>
    <xf numFmtId="0" fontId="92" fillId="32" borderId="9" applyNumberFormat="0" applyAlignment="0" applyProtection="0"/>
  </cellStyleXfs>
  <cellXfs count="441">
    <xf numFmtId="0" fontId="0" fillId="0" borderId="0" xfId="0" applyAlignment="1">
      <alignment/>
    </xf>
    <xf numFmtId="0" fontId="2" fillId="0" borderId="0" xfId="0" applyFont="1" applyFill="1" applyAlignment="1">
      <alignment vertical="center" wrapText="1"/>
    </xf>
    <xf numFmtId="0" fontId="1"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0" xfId="0" applyFont="1" applyFill="1" applyAlignment="1">
      <alignment vertical="center"/>
    </xf>
    <xf numFmtId="0" fontId="0" fillId="0" borderId="0" xfId="0" applyFill="1" applyAlignment="1">
      <alignment/>
    </xf>
    <xf numFmtId="0" fontId="93" fillId="0" borderId="0" xfId="0" applyFont="1" applyFill="1" applyAlignment="1">
      <alignment/>
    </xf>
    <xf numFmtId="0" fontId="4" fillId="0" borderId="11" xfId="0" applyFont="1" applyBorder="1" applyAlignment="1">
      <alignment/>
    </xf>
    <xf numFmtId="0" fontId="0" fillId="0" borderId="12" xfId="0" applyFont="1" applyFill="1" applyBorder="1" applyAlignment="1" applyProtection="1">
      <alignment/>
      <protection/>
    </xf>
    <xf numFmtId="0" fontId="0" fillId="0" borderId="13" xfId="0" applyBorder="1" applyAlignment="1">
      <alignment horizontal="right"/>
    </xf>
    <xf numFmtId="0" fontId="2" fillId="0" borderId="14" xfId="0" applyFont="1" applyBorder="1" applyAlignment="1">
      <alignment/>
    </xf>
    <xf numFmtId="0" fontId="2" fillId="0" borderId="15" xfId="0" applyFont="1" applyBorder="1" applyAlignment="1">
      <alignment/>
    </xf>
    <xf numFmtId="0" fontId="0" fillId="0" borderId="15" xfId="0" applyBorder="1" applyAlignment="1">
      <alignment/>
    </xf>
    <xf numFmtId="0" fontId="0" fillId="0" borderId="0" xfId="0" applyBorder="1" applyAlignment="1">
      <alignment/>
    </xf>
    <xf numFmtId="0" fontId="2" fillId="0" borderId="16" xfId="0" applyFont="1" applyBorder="1" applyAlignment="1">
      <alignment/>
    </xf>
    <xf numFmtId="0" fontId="4" fillId="0" borderId="14" xfId="0" applyFont="1" applyBorder="1" applyAlignment="1">
      <alignment/>
    </xf>
    <xf numFmtId="0" fontId="9" fillId="0" borderId="14" xfId="0" applyFont="1" applyBorder="1" applyAlignment="1">
      <alignment horizontal="left" vertical="center"/>
    </xf>
    <xf numFmtId="0" fontId="2" fillId="0" borderId="14" xfId="0" applyFont="1" applyBorder="1" applyAlignment="1">
      <alignment horizontal="right"/>
    </xf>
    <xf numFmtId="0" fontId="4" fillId="0" borderId="17" xfId="0" applyFont="1" applyBorder="1" applyAlignment="1">
      <alignment/>
    </xf>
    <xf numFmtId="0" fontId="94" fillId="0" borderId="0" xfId="0" applyFont="1" applyAlignment="1">
      <alignment/>
    </xf>
    <xf numFmtId="0" fontId="1" fillId="33" borderId="0" xfId="0" applyFont="1" applyFill="1" applyAlignment="1">
      <alignment vertical="center"/>
    </xf>
    <xf numFmtId="0" fontId="1" fillId="33" borderId="0" xfId="0" applyFont="1" applyFill="1" applyAlignment="1">
      <alignment horizontal="center" vertical="center" wrapText="1"/>
    </xf>
    <xf numFmtId="0" fontId="2" fillId="0" borderId="18" xfId="0" applyFont="1" applyFill="1" applyBorder="1" applyAlignment="1">
      <alignment vertical="center" wrapText="1"/>
    </xf>
    <xf numFmtId="0" fontId="2" fillId="33" borderId="0" xfId="0" applyFont="1" applyFill="1" applyAlignment="1">
      <alignment vertical="center"/>
    </xf>
    <xf numFmtId="0" fontId="2" fillId="0" borderId="0" xfId="0" applyFont="1" applyFill="1" applyBorder="1" applyAlignment="1">
      <alignment vertical="center" wrapText="1"/>
    </xf>
    <xf numFmtId="0" fontId="2" fillId="0" borderId="18"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33" borderId="0" xfId="0" applyFont="1" applyFill="1" applyAlignment="1">
      <alignment vertical="center"/>
    </xf>
    <xf numFmtId="0" fontId="0" fillId="0" borderId="0" xfId="0" applyFont="1" applyFill="1" applyBorder="1" applyAlignment="1">
      <alignment vertical="center" wrapText="1"/>
    </xf>
    <xf numFmtId="4" fontId="2" fillId="33" borderId="18" xfId="0" applyNumberFormat="1" applyFont="1" applyFill="1" applyBorder="1" applyAlignment="1">
      <alignment vertical="center" wrapText="1"/>
    </xf>
    <xf numFmtId="4" fontId="2" fillId="34" borderId="20" xfId="0" applyNumberFormat="1" applyFont="1" applyFill="1" applyBorder="1" applyAlignment="1">
      <alignment vertical="center" wrapText="1"/>
    </xf>
    <xf numFmtId="4" fontId="2" fillId="34" borderId="18" xfId="0" applyNumberFormat="1" applyFont="1" applyFill="1" applyBorder="1" applyAlignment="1">
      <alignment horizontal="center" vertical="center" wrapText="1"/>
    </xf>
    <xf numFmtId="0" fontId="1" fillId="34" borderId="0" xfId="0" applyFont="1" applyFill="1" applyAlignment="1">
      <alignment horizontal="right" vertical="center" wrapText="1"/>
    </xf>
    <xf numFmtId="183" fontId="95" fillId="34" borderId="21" xfId="0" applyNumberFormat="1" applyFont="1" applyFill="1" applyBorder="1" applyAlignment="1">
      <alignment horizontal="right" vertical="center" wrapText="1"/>
    </xf>
    <xf numFmtId="183" fontId="95" fillId="34" borderId="22" xfId="0" applyNumberFormat="1" applyFont="1" applyFill="1" applyBorder="1" applyAlignment="1">
      <alignment horizontal="right" vertical="center" wrapText="1"/>
    </xf>
    <xf numFmtId="0" fontId="2" fillId="0" borderId="23" xfId="0" applyFont="1" applyFill="1" applyBorder="1" applyAlignment="1">
      <alignment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vertical="center" wrapText="1"/>
    </xf>
    <xf numFmtId="0" fontId="2" fillId="0" borderId="25" xfId="0" applyFont="1" applyFill="1" applyBorder="1" applyAlignment="1">
      <alignment horizontal="center" vertical="center" wrapText="1"/>
    </xf>
    <xf numFmtId="4" fontId="2" fillId="34" borderId="26" xfId="0" applyNumberFormat="1" applyFont="1" applyFill="1" applyBorder="1" applyAlignment="1">
      <alignment vertical="center" wrapText="1"/>
    </xf>
    <xf numFmtId="183" fontId="1" fillId="34" borderId="0" xfId="0" applyNumberFormat="1" applyFont="1" applyFill="1" applyAlignment="1">
      <alignment horizontal="right" vertical="center" wrapText="1"/>
    </xf>
    <xf numFmtId="0" fontId="9" fillId="0" borderId="17" xfId="0" applyFont="1" applyBorder="1" applyAlignment="1">
      <alignment horizontal="left" vertical="center"/>
    </xf>
    <xf numFmtId="0" fontId="2" fillId="0" borderId="16" xfId="0" applyFont="1" applyFill="1" applyBorder="1" applyAlignment="1">
      <alignment/>
    </xf>
    <xf numFmtId="1" fontId="2" fillId="35" borderId="21" xfId="0" applyNumberFormat="1" applyFont="1" applyFill="1" applyBorder="1" applyAlignment="1" applyProtection="1">
      <alignment horizontal="right"/>
      <protection locked="0"/>
    </xf>
    <xf numFmtId="0" fontId="10" fillId="0" borderId="0" xfId="0" applyFont="1" applyAlignment="1">
      <alignment/>
    </xf>
    <xf numFmtId="4" fontId="2" fillId="0" borderId="18" xfId="0" applyNumberFormat="1" applyFont="1" applyFill="1" applyBorder="1" applyAlignment="1">
      <alignment vertical="center" wrapText="1"/>
    </xf>
    <xf numFmtId="3" fontId="2" fillId="34" borderId="18" xfId="0" applyNumberFormat="1" applyFont="1" applyFill="1" applyBorder="1" applyAlignment="1">
      <alignment horizontal="center" vertical="center" wrapText="1"/>
    </xf>
    <xf numFmtId="0" fontId="0" fillId="0" borderId="0" xfId="0" applyAlignment="1">
      <alignment vertical="top"/>
    </xf>
    <xf numFmtId="0" fontId="2" fillId="35" borderId="24" xfId="0" applyFont="1" applyFill="1" applyBorder="1" applyAlignment="1" applyProtection="1">
      <alignment horizontal="right"/>
      <protection locked="0"/>
    </xf>
    <xf numFmtId="1" fontId="2" fillId="35" borderId="27" xfId="0" applyNumberFormat="1" applyFont="1" applyFill="1" applyBorder="1" applyAlignment="1" applyProtection="1">
      <alignment horizontal="right"/>
      <protection locked="0"/>
    </xf>
    <xf numFmtId="0" fontId="9" fillId="0" borderId="0" xfId="0" applyFont="1" applyAlignment="1">
      <alignment/>
    </xf>
    <xf numFmtId="183" fontId="96" fillId="34" borderId="21" xfId="0" applyNumberFormat="1" applyFont="1" applyFill="1" applyBorder="1" applyAlignment="1">
      <alignment horizontal="left" vertical="center" wrapText="1"/>
    </xf>
    <xf numFmtId="0" fontId="9" fillId="33" borderId="0" xfId="0" applyFont="1" applyFill="1" applyAlignment="1">
      <alignment vertical="center"/>
    </xf>
    <xf numFmtId="0" fontId="14" fillId="0" borderId="0" xfId="0" applyFont="1" applyFill="1" applyAlignment="1">
      <alignment vertical="center" wrapText="1"/>
    </xf>
    <xf numFmtId="0" fontId="97" fillId="34" borderId="28" xfId="0" applyFont="1" applyFill="1" applyBorder="1" applyAlignment="1">
      <alignment horizontal="center" vertical="center" wrapText="1"/>
    </xf>
    <xf numFmtId="0" fontId="98" fillId="36" borderId="29" xfId="0" applyFont="1" applyFill="1" applyBorder="1" applyAlignment="1">
      <alignment horizontal="center" vertical="center" wrapText="1"/>
    </xf>
    <xf numFmtId="1" fontId="98" fillId="33" borderId="30" xfId="0" applyNumberFormat="1" applyFont="1" applyFill="1" applyBorder="1" applyAlignment="1">
      <alignment vertical="center" wrapText="1"/>
    </xf>
    <xf numFmtId="4" fontId="98" fillId="34" borderId="29" xfId="0" applyNumberFormat="1" applyFont="1" applyFill="1" applyBorder="1" applyAlignment="1">
      <alignment vertical="center" wrapText="1"/>
    </xf>
    <xf numFmtId="4" fontId="98" fillId="33" borderId="30" xfId="0" applyNumberFormat="1" applyFont="1" applyFill="1" applyBorder="1" applyAlignment="1">
      <alignment vertical="center" wrapText="1"/>
    </xf>
    <xf numFmtId="0" fontId="98" fillId="33" borderId="0" xfId="0" applyFont="1" applyFill="1" applyAlignment="1">
      <alignment vertical="center"/>
    </xf>
    <xf numFmtId="0" fontId="98" fillId="0" borderId="0" xfId="0" applyFont="1" applyFill="1" applyBorder="1" applyAlignment="1">
      <alignment vertical="center" wrapText="1"/>
    </xf>
    <xf numFmtId="3" fontId="97" fillId="34" borderId="26" xfId="0" applyNumberFormat="1" applyFont="1" applyFill="1" applyBorder="1" applyAlignment="1">
      <alignment horizontal="center" vertical="center" wrapText="1"/>
    </xf>
    <xf numFmtId="4" fontId="98" fillId="4" borderId="20" xfId="0" applyNumberFormat="1" applyFont="1" applyFill="1" applyBorder="1" applyAlignment="1">
      <alignment horizontal="center" vertical="center" wrapText="1"/>
    </xf>
    <xf numFmtId="4" fontId="98" fillId="37" borderId="20" xfId="0" applyNumberFormat="1" applyFont="1" applyFill="1" applyBorder="1" applyAlignment="1">
      <alignment vertical="center" wrapText="1"/>
    </xf>
    <xf numFmtId="1" fontId="98" fillId="33" borderId="31" xfId="0" applyNumberFormat="1" applyFont="1" applyFill="1" applyBorder="1" applyAlignment="1">
      <alignment vertical="center" wrapText="1"/>
    </xf>
    <xf numFmtId="4" fontId="98" fillId="34" borderId="31" xfId="0" applyNumberFormat="1" applyFont="1" applyFill="1" applyBorder="1" applyAlignment="1">
      <alignment vertical="center" wrapText="1"/>
    </xf>
    <xf numFmtId="0" fontId="97" fillId="33" borderId="31" xfId="0" applyFont="1" applyFill="1" applyBorder="1" applyAlignment="1">
      <alignment horizontal="right" vertical="center" wrapText="1"/>
    </xf>
    <xf numFmtId="1" fontId="14" fillId="38" borderId="32" xfId="0" applyNumberFormat="1" applyFont="1" applyFill="1" applyBorder="1" applyAlignment="1">
      <alignment vertical="center" wrapText="1"/>
    </xf>
    <xf numFmtId="0" fontId="14" fillId="0" borderId="19" xfId="0" applyFont="1" applyFill="1" applyBorder="1" applyAlignment="1">
      <alignment vertical="center" wrapText="1"/>
    </xf>
    <xf numFmtId="0" fontId="99" fillId="39" borderId="11" xfId="0" applyFont="1" applyFill="1" applyBorder="1" applyAlignment="1">
      <alignment/>
    </xf>
    <xf numFmtId="0" fontId="100" fillId="39" borderId="12" xfId="0" applyFont="1" applyFill="1" applyBorder="1" applyAlignment="1">
      <alignment horizontal="right"/>
    </xf>
    <xf numFmtId="184" fontId="95" fillId="34" borderId="13" xfId="0" applyNumberFormat="1" applyFont="1" applyFill="1" applyBorder="1" applyAlignment="1">
      <alignment horizontal="right" vertical="center" wrapText="1"/>
    </xf>
    <xf numFmtId="0" fontId="4" fillId="0" borderId="14" xfId="0" applyFont="1" applyBorder="1" applyAlignment="1">
      <alignment/>
    </xf>
    <xf numFmtId="0" fontId="0" fillId="0" borderId="14" xfId="0" applyBorder="1" applyAlignment="1">
      <alignment/>
    </xf>
    <xf numFmtId="183" fontId="101" fillId="34" borderId="33" xfId="0" applyNumberFormat="1" applyFont="1" applyFill="1" applyBorder="1" applyAlignment="1">
      <alignment horizontal="right" vertical="center" wrapText="1"/>
    </xf>
    <xf numFmtId="0" fontId="9" fillId="33" borderId="0" xfId="0" applyFont="1" applyFill="1" applyBorder="1" applyAlignment="1">
      <alignment vertical="center"/>
    </xf>
    <xf numFmtId="0" fontId="1" fillId="33" borderId="0" xfId="0" applyFont="1" applyFill="1" applyBorder="1" applyAlignment="1">
      <alignment vertical="center"/>
    </xf>
    <xf numFmtId="0" fontId="0" fillId="33" borderId="0" xfId="0" applyFont="1" applyFill="1" applyBorder="1" applyAlignment="1">
      <alignment vertical="center"/>
    </xf>
    <xf numFmtId="0" fontId="98" fillId="33" borderId="0" xfId="0" applyFont="1" applyFill="1" applyBorder="1" applyAlignment="1">
      <alignment vertical="center"/>
    </xf>
    <xf numFmtId="0" fontId="102" fillId="33" borderId="0" xfId="0" applyFont="1" applyFill="1" applyBorder="1" applyAlignment="1">
      <alignment vertical="center"/>
    </xf>
    <xf numFmtId="0" fontId="2" fillId="35" borderId="34" xfId="0" applyFont="1" applyFill="1" applyBorder="1" applyAlignment="1" applyProtection="1">
      <alignment horizontal="right"/>
      <protection locked="0"/>
    </xf>
    <xf numFmtId="0" fontId="1" fillId="33" borderId="35" xfId="0" applyFont="1" applyFill="1" applyBorder="1" applyAlignment="1">
      <alignment vertical="center"/>
    </xf>
    <xf numFmtId="0" fontId="9" fillId="40" borderId="36" xfId="0" applyFont="1" applyFill="1" applyBorder="1" applyAlignment="1">
      <alignment horizontal="center" vertical="center" wrapText="1"/>
    </xf>
    <xf numFmtId="49" fontId="9" fillId="40" borderId="37" xfId="0" applyNumberFormat="1" applyFont="1" applyFill="1" applyBorder="1" applyAlignment="1">
      <alignment horizontal="center" vertical="center" wrapText="1"/>
    </xf>
    <xf numFmtId="1" fontId="14" fillId="40" borderId="19" xfId="0" applyNumberFormat="1" applyFont="1" applyFill="1" applyBorder="1" applyAlignment="1">
      <alignment horizontal="center" vertical="center" wrapText="1"/>
    </xf>
    <xf numFmtId="0" fontId="14" fillId="40" borderId="10" xfId="0" applyFont="1" applyFill="1" applyBorder="1" applyAlignment="1">
      <alignment vertical="center" wrapText="1"/>
    </xf>
    <xf numFmtId="4" fontId="98" fillId="40" borderId="30" xfId="0" applyNumberFormat="1" applyFont="1" applyFill="1" applyBorder="1" applyAlignment="1">
      <alignment vertical="center" wrapText="1"/>
    </xf>
    <xf numFmtId="0" fontId="97" fillId="40" borderId="31" xfId="0" applyFont="1" applyFill="1" applyBorder="1" applyAlignment="1">
      <alignment horizontal="right" vertical="center" wrapText="1"/>
    </xf>
    <xf numFmtId="1" fontId="98" fillId="40" borderId="30" xfId="0" applyNumberFormat="1" applyFont="1" applyFill="1" applyBorder="1" applyAlignment="1">
      <alignment vertical="center" wrapText="1"/>
    </xf>
    <xf numFmtId="1" fontId="98" fillId="40" borderId="31" xfId="0" applyNumberFormat="1" applyFont="1" applyFill="1" applyBorder="1" applyAlignment="1">
      <alignment vertical="center" wrapText="1"/>
    </xf>
    <xf numFmtId="4" fontId="4" fillId="34" borderId="38" xfId="0" applyNumberFormat="1" applyFont="1" applyFill="1" applyBorder="1" applyAlignment="1">
      <alignment horizontal="center" vertical="center"/>
    </xf>
    <xf numFmtId="1" fontId="14" fillId="34" borderId="39" xfId="0" applyNumberFormat="1" applyFont="1" applyFill="1" applyBorder="1" applyAlignment="1">
      <alignment horizontal="right" vertical="center" wrapText="1"/>
    </xf>
    <xf numFmtId="1" fontId="14" fillId="34" borderId="40" xfId="0" applyNumberFormat="1" applyFont="1" applyFill="1" applyBorder="1" applyAlignment="1">
      <alignment horizontal="right" vertical="center" wrapText="1"/>
    </xf>
    <xf numFmtId="0" fontId="2" fillId="41" borderId="41" xfId="0" applyFont="1" applyFill="1" applyBorder="1" applyAlignment="1">
      <alignment horizontal="right" vertical="center" wrapText="1"/>
    </xf>
    <xf numFmtId="0" fontId="1"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8" fillId="0" borderId="21" xfId="0" applyFont="1" applyFill="1" applyBorder="1" applyAlignment="1">
      <alignment horizontal="center" vertical="center" wrapText="1"/>
    </xf>
    <xf numFmtId="4" fontId="8" fillId="0" borderId="21" xfId="0" applyNumberFormat="1" applyFont="1" applyFill="1" applyBorder="1" applyAlignment="1">
      <alignment horizontal="center" vertical="center" wrapText="1"/>
    </xf>
    <xf numFmtId="4" fontId="0" fillId="42" borderId="21" xfId="0" applyNumberFormat="1" applyFont="1" applyFill="1" applyBorder="1" applyAlignment="1">
      <alignment horizontal="center" vertical="center" wrapText="1"/>
    </xf>
    <xf numFmtId="4" fontId="1" fillId="4" borderId="47" xfId="0" applyNumberFormat="1" applyFont="1" applyFill="1" applyBorder="1" applyAlignment="1">
      <alignment horizontal="center" vertical="center" wrapText="1"/>
    </xf>
    <xf numFmtId="183" fontId="95" fillId="34" borderId="48" xfId="0" applyNumberFormat="1" applyFont="1" applyFill="1" applyBorder="1" applyAlignment="1">
      <alignment horizontal="right" vertical="center" wrapText="1"/>
    </xf>
    <xf numFmtId="183" fontId="101" fillId="34" borderId="49" xfId="0" applyNumberFormat="1" applyFont="1" applyFill="1" applyBorder="1" applyAlignment="1">
      <alignment horizontal="right" vertical="center" wrapText="1"/>
    </xf>
    <xf numFmtId="42" fontId="0" fillId="33" borderId="0" xfId="0" applyNumberFormat="1" applyFont="1" applyFill="1" applyBorder="1" applyAlignment="1">
      <alignment vertical="center"/>
    </xf>
    <xf numFmtId="4" fontId="2" fillId="37" borderId="50" xfId="0" applyNumberFormat="1" applyFont="1" applyFill="1" applyBorder="1" applyAlignment="1">
      <alignment horizontal="right" vertical="center" wrapText="1"/>
    </xf>
    <xf numFmtId="4" fontId="2" fillId="37" borderId="51" xfId="0" applyNumberFormat="1" applyFont="1" applyFill="1" applyBorder="1" applyAlignment="1">
      <alignment horizontal="right" vertical="center" wrapText="1"/>
    </xf>
    <xf numFmtId="4" fontId="2" fillId="37" borderId="52" xfId="0" applyNumberFormat="1" applyFont="1" applyFill="1" applyBorder="1" applyAlignment="1">
      <alignment horizontal="right" vertical="center" wrapText="1"/>
    </xf>
    <xf numFmtId="4" fontId="2" fillId="34" borderId="53" xfId="0" applyNumberFormat="1" applyFont="1" applyFill="1" applyBorder="1" applyAlignment="1">
      <alignment vertical="center" wrapText="1"/>
    </xf>
    <xf numFmtId="4" fontId="2" fillId="34" borderId="54" xfId="0" applyNumberFormat="1" applyFont="1" applyFill="1" applyBorder="1" applyAlignment="1">
      <alignment vertical="center" wrapText="1"/>
    </xf>
    <xf numFmtId="4" fontId="2" fillId="34" borderId="55" xfId="0" applyNumberFormat="1" applyFont="1" applyFill="1" applyBorder="1" applyAlignment="1">
      <alignment vertical="center" wrapText="1"/>
    </xf>
    <xf numFmtId="4" fontId="2" fillId="34" borderId="56" xfId="0" applyNumberFormat="1" applyFont="1" applyFill="1" applyBorder="1" applyAlignment="1">
      <alignment vertical="center" wrapText="1"/>
    </xf>
    <xf numFmtId="4" fontId="2" fillId="34" borderId="57" xfId="0" applyNumberFormat="1" applyFont="1" applyFill="1" applyBorder="1" applyAlignment="1">
      <alignment vertical="center" wrapText="1"/>
    </xf>
    <xf numFmtId="4" fontId="2" fillId="34" borderId="58" xfId="0" applyNumberFormat="1" applyFont="1" applyFill="1" applyBorder="1" applyAlignment="1">
      <alignment vertical="center" wrapText="1"/>
    </xf>
    <xf numFmtId="4" fontId="2" fillId="34" borderId="59" xfId="0" applyNumberFormat="1" applyFont="1" applyFill="1" applyBorder="1" applyAlignment="1">
      <alignment vertical="center" wrapText="1"/>
    </xf>
    <xf numFmtId="0" fontId="3" fillId="0" borderId="0" xfId="0" applyFont="1" applyFill="1" applyAlignment="1">
      <alignment horizontal="right" vertical="center" wrapText="1"/>
    </xf>
    <xf numFmtId="2" fontId="103" fillId="35" borderId="21" xfId="0" applyNumberFormat="1" applyFont="1" applyFill="1" applyBorder="1" applyAlignment="1" applyProtection="1">
      <alignment horizontal="left" vertical="center" wrapText="1"/>
      <protection locked="0"/>
    </xf>
    <xf numFmtId="4" fontId="8" fillId="4" borderId="21" xfId="0" applyNumberFormat="1" applyFont="1" applyFill="1" applyBorder="1" applyAlignment="1">
      <alignment horizontal="center" vertical="center" wrapText="1"/>
    </xf>
    <xf numFmtId="4" fontId="8" fillId="33" borderId="27" xfId="0" applyNumberFormat="1" applyFont="1" applyFill="1" applyBorder="1" applyAlignment="1">
      <alignment horizontal="center" vertical="center" wrapText="1"/>
    </xf>
    <xf numFmtId="4" fontId="8" fillId="0" borderId="21" xfId="0" applyNumberFormat="1" applyFont="1" applyFill="1" applyBorder="1" applyAlignment="1">
      <alignment/>
    </xf>
    <xf numFmtId="4" fontId="8" fillId="0" borderId="27" xfId="0" applyNumberFormat="1" applyFont="1" applyFill="1" applyBorder="1" applyAlignment="1">
      <alignment/>
    </xf>
    <xf numFmtId="4" fontId="8" fillId="0" borderId="47" xfId="0" applyNumberFormat="1" applyFont="1" applyFill="1" applyBorder="1" applyAlignment="1">
      <alignment/>
    </xf>
    <xf numFmtId="0" fontId="0" fillId="34" borderId="38" xfId="0" applyFill="1" applyBorder="1" applyAlignment="1">
      <alignment vertical="center" wrapText="1"/>
    </xf>
    <xf numFmtId="4" fontId="0" fillId="43" borderId="47" xfId="0" applyNumberFormat="1" applyFont="1" applyFill="1" applyBorder="1" applyAlignment="1">
      <alignment horizontal="center" vertical="center" wrapText="1"/>
    </xf>
    <xf numFmtId="4" fontId="0" fillId="44" borderId="47" xfId="0" applyNumberFormat="1" applyFont="1" applyFill="1" applyBorder="1" applyAlignment="1">
      <alignment horizontal="center" vertical="center" wrapText="1"/>
    </xf>
    <xf numFmtId="4" fontId="0" fillId="45" borderId="47" xfId="0" applyNumberFormat="1" applyFont="1" applyFill="1" applyBorder="1" applyAlignment="1">
      <alignment horizontal="center" vertical="center" wrapText="1"/>
    </xf>
    <xf numFmtId="4" fontId="0" fillId="46" borderId="47" xfId="0" applyNumberFormat="1" applyFont="1" applyFill="1" applyBorder="1" applyAlignment="1">
      <alignment horizontal="center" vertical="center" wrapText="1"/>
    </xf>
    <xf numFmtId="4" fontId="0" fillId="47" borderId="47" xfId="0" applyNumberFormat="1" applyFont="1" applyFill="1" applyBorder="1" applyAlignment="1">
      <alignment horizontal="center" vertical="center" wrapText="1"/>
    </xf>
    <xf numFmtId="4" fontId="0" fillId="48" borderId="47" xfId="0" applyNumberFormat="1" applyFont="1" applyFill="1" applyBorder="1" applyAlignment="1">
      <alignment horizontal="center" vertical="center" wrapText="1"/>
    </xf>
    <xf numFmtId="2" fontId="1" fillId="34" borderId="0" xfId="0" applyNumberFormat="1" applyFont="1" applyFill="1" applyAlignment="1">
      <alignment horizontal="right" vertical="center" wrapText="1"/>
    </xf>
    <xf numFmtId="3" fontId="104" fillId="34" borderId="0" xfId="0" applyNumberFormat="1" applyFont="1" applyFill="1" applyAlignment="1">
      <alignment horizontal="right" vertical="center" wrapText="1"/>
    </xf>
    <xf numFmtId="0" fontId="24" fillId="0" borderId="0" xfId="0" applyFont="1" applyAlignment="1">
      <alignment vertical="center"/>
    </xf>
    <xf numFmtId="0" fontId="0" fillId="0" borderId="0" xfId="0" applyFont="1" applyAlignment="1">
      <alignment vertical="center"/>
    </xf>
    <xf numFmtId="0" fontId="6" fillId="0" borderId="0" xfId="48" applyAlignment="1" applyProtection="1">
      <alignment vertical="center"/>
      <protection/>
    </xf>
    <xf numFmtId="0" fontId="23" fillId="0" borderId="0" xfId="0" applyFont="1" applyAlignment="1">
      <alignment/>
    </xf>
    <xf numFmtId="0" fontId="25" fillId="0" borderId="0" xfId="0" applyFont="1" applyAlignment="1">
      <alignment horizontal="left" vertical="center" indent="6"/>
    </xf>
    <xf numFmtId="1" fontId="2" fillId="49" borderId="60" xfId="0" applyNumberFormat="1" applyFont="1" applyFill="1" applyBorder="1" applyAlignment="1" applyProtection="1">
      <alignment vertical="center" wrapText="1"/>
      <protection locked="0"/>
    </xf>
    <xf numFmtId="3" fontId="2" fillId="49" borderId="53" xfId="0" applyNumberFormat="1" applyFont="1" applyFill="1" applyBorder="1" applyAlignment="1" applyProtection="1">
      <alignment vertical="center" wrapText="1"/>
      <protection locked="0"/>
    </xf>
    <xf numFmtId="1" fontId="2" fillId="49" borderId="61" xfId="0" applyNumberFormat="1" applyFont="1" applyFill="1" applyBorder="1" applyAlignment="1" applyProtection="1">
      <alignment vertical="center" wrapText="1"/>
      <protection locked="0"/>
    </xf>
    <xf numFmtId="3" fontId="2" fillId="49" borderId="54" xfId="0" applyNumberFormat="1" applyFont="1" applyFill="1" applyBorder="1" applyAlignment="1" applyProtection="1">
      <alignment vertical="center" wrapText="1"/>
      <protection locked="0"/>
    </xf>
    <xf numFmtId="1" fontId="2" fillId="49" borderId="62" xfId="0" applyNumberFormat="1" applyFont="1" applyFill="1" applyBorder="1" applyAlignment="1" applyProtection="1">
      <alignment vertical="center" wrapText="1"/>
      <protection locked="0"/>
    </xf>
    <xf numFmtId="3" fontId="2" fillId="49" borderId="55" xfId="0" applyNumberFormat="1" applyFont="1" applyFill="1" applyBorder="1" applyAlignment="1" applyProtection="1">
      <alignment vertical="center" wrapText="1"/>
      <protection locked="0"/>
    </xf>
    <xf numFmtId="0" fontId="2" fillId="40" borderId="63" xfId="0" applyFont="1" applyFill="1" applyBorder="1" applyAlignment="1" applyProtection="1">
      <alignment vertical="top" shrinkToFit="1"/>
      <protection locked="0"/>
    </xf>
    <xf numFmtId="0" fontId="2" fillId="40" borderId="64" xfId="0" applyFont="1" applyFill="1" applyBorder="1" applyAlignment="1" applyProtection="1">
      <alignment vertical="top" shrinkToFit="1"/>
      <protection locked="0"/>
    </xf>
    <xf numFmtId="0" fontId="2" fillId="40" borderId="65" xfId="0" applyFont="1" applyFill="1" applyBorder="1" applyAlignment="1" applyProtection="1">
      <alignment vertical="top" shrinkToFit="1"/>
      <protection locked="0"/>
    </xf>
    <xf numFmtId="0" fontId="2" fillId="33" borderId="66" xfId="0" applyFont="1" applyFill="1" applyBorder="1" applyAlignment="1">
      <alignment vertical="center"/>
    </xf>
    <xf numFmtId="0" fontId="0" fillId="0" borderId="67" xfId="0" applyBorder="1" applyAlignment="1">
      <alignment/>
    </xf>
    <xf numFmtId="0" fontId="0" fillId="0" borderId="0" xfId="0" applyAlignment="1">
      <alignment vertical="center"/>
    </xf>
    <xf numFmtId="0" fontId="9" fillId="0" borderId="14" xfId="0" applyFont="1" applyBorder="1" applyAlignment="1">
      <alignment/>
    </xf>
    <xf numFmtId="0" fontId="2" fillId="0" borderId="15" xfId="0" applyFont="1" applyBorder="1" applyAlignment="1" quotePrefix="1">
      <alignment/>
    </xf>
    <xf numFmtId="0" fontId="2" fillId="33" borderId="0" xfId="0" applyFont="1" applyFill="1" applyAlignment="1">
      <alignment vertical="center" wrapText="1"/>
    </xf>
    <xf numFmtId="0" fontId="0" fillId="0" borderId="0" xfId="0" applyAlignment="1">
      <alignment wrapText="1"/>
    </xf>
    <xf numFmtId="4" fontId="2" fillId="37" borderId="68" xfId="0" applyNumberFormat="1" applyFont="1" applyFill="1" applyBorder="1" applyAlignment="1">
      <alignment horizontal="right" vertical="center" wrapText="1"/>
    </xf>
    <xf numFmtId="183" fontId="105" fillId="50" borderId="69" xfId="0" applyNumberFormat="1" applyFont="1" applyFill="1" applyBorder="1" applyAlignment="1" applyProtection="1">
      <alignment horizontal="right" vertical="center" wrapText="1"/>
      <protection/>
    </xf>
    <xf numFmtId="0" fontId="15" fillId="51" borderId="70" xfId="0" applyFont="1" applyFill="1" applyBorder="1" applyAlignment="1">
      <alignment/>
    </xf>
    <xf numFmtId="0" fontId="15" fillId="51" borderId="15" xfId="0" applyFont="1" applyFill="1" applyBorder="1" applyAlignment="1">
      <alignment/>
    </xf>
    <xf numFmtId="0" fontId="10" fillId="51" borderId="71" xfId="0" applyFont="1" applyFill="1" applyBorder="1" applyAlignment="1">
      <alignment horizontal="right"/>
    </xf>
    <xf numFmtId="0" fontId="10" fillId="51" borderId="72" xfId="0" applyFont="1" applyFill="1" applyBorder="1" applyAlignment="1">
      <alignment/>
    </xf>
    <xf numFmtId="0" fontId="0" fillId="0" borderId="73" xfId="0" applyBorder="1" applyAlignment="1">
      <alignment/>
    </xf>
    <xf numFmtId="183" fontId="1" fillId="34" borderId="73" xfId="0" applyNumberFormat="1" applyFont="1" applyFill="1" applyBorder="1" applyAlignment="1">
      <alignment horizontal="right" vertical="center" wrapText="1"/>
    </xf>
    <xf numFmtId="0" fontId="0" fillId="0" borderId="74" xfId="0" applyBorder="1" applyAlignment="1">
      <alignment/>
    </xf>
    <xf numFmtId="183" fontId="1" fillId="34" borderId="74" xfId="0" applyNumberFormat="1" applyFont="1" applyFill="1" applyBorder="1" applyAlignment="1">
      <alignment horizontal="right" vertical="center" wrapText="1"/>
    </xf>
    <xf numFmtId="183" fontId="1" fillId="34" borderId="75" xfId="0" applyNumberFormat="1" applyFont="1" applyFill="1" applyBorder="1" applyAlignment="1">
      <alignment horizontal="right" vertical="center" wrapText="1"/>
    </xf>
    <xf numFmtId="0" fontId="1" fillId="0" borderId="75" xfId="0" applyFont="1" applyBorder="1" applyAlignment="1">
      <alignment vertical="center" wrapText="1"/>
    </xf>
    <xf numFmtId="184" fontId="95" fillId="34" borderId="21" xfId="0" applyNumberFormat="1" applyFont="1" applyFill="1" applyBorder="1" applyAlignment="1">
      <alignment horizontal="right" vertical="center" wrapText="1"/>
    </xf>
    <xf numFmtId="0" fontId="106" fillId="51" borderId="76" xfId="0" applyFont="1" applyFill="1" applyBorder="1" applyAlignment="1">
      <alignment horizontal="right"/>
    </xf>
    <xf numFmtId="0" fontId="106" fillId="51" borderId="14" xfId="0" applyFont="1" applyFill="1" applyBorder="1" applyAlignment="1">
      <alignment horizontal="right"/>
    </xf>
    <xf numFmtId="184" fontId="106" fillId="52" borderId="77" xfId="0" applyNumberFormat="1" applyFont="1" applyFill="1" applyBorder="1" applyAlignment="1" applyProtection="1">
      <alignment horizontal="right"/>
      <protection locked="0"/>
    </xf>
    <xf numFmtId="184" fontId="106" fillId="52" borderId="78" xfId="0" applyNumberFormat="1" applyFont="1" applyFill="1" applyBorder="1" applyAlignment="1" applyProtection="1">
      <alignment horizontal="right"/>
      <protection locked="0"/>
    </xf>
    <xf numFmtId="183" fontId="106" fillId="53" borderId="78" xfId="0" applyNumberFormat="1" applyFont="1" applyFill="1" applyBorder="1" applyAlignment="1" applyProtection="1">
      <alignment horizontal="right"/>
      <protection/>
    </xf>
    <xf numFmtId="0" fontId="2" fillId="0" borderId="17" xfId="0" applyFont="1" applyBorder="1" applyAlignment="1">
      <alignment horizontal="right"/>
    </xf>
    <xf numFmtId="183" fontId="95" fillId="34" borderId="79" xfId="0" applyNumberFormat="1" applyFont="1" applyFill="1" applyBorder="1" applyAlignment="1">
      <alignment horizontal="right" vertical="center" wrapText="1"/>
    </xf>
    <xf numFmtId="0" fontId="0" fillId="0" borderId="0" xfId="0" applyAlignment="1" applyProtection="1">
      <alignment/>
      <protection hidden="1"/>
    </xf>
    <xf numFmtId="0" fontId="29" fillId="34" borderId="80" xfId="0" applyFont="1" applyFill="1" applyBorder="1" applyAlignment="1">
      <alignment horizontal="center" vertical="center" wrapText="1"/>
    </xf>
    <xf numFmtId="4" fontId="8" fillId="44" borderId="27" xfId="0" applyNumberFormat="1" applyFont="1" applyFill="1" applyBorder="1" applyAlignment="1">
      <alignment horizontal="center" vertical="center" wrapText="1"/>
    </xf>
    <xf numFmtId="4" fontId="8" fillId="45" borderId="27" xfId="0" applyNumberFormat="1" applyFont="1" applyFill="1" applyBorder="1" applyAlignment="1">
      <alignment horizontal="center" vertical="center" wrapText="1"/>
    </xf>
    <xf numFmtId="4" fontId="8" fillId="46" borderId="27" xfId="0" applyNumberFormat="1" applyFont="1" applyFill="1" applyBorder="1" applyAlignment="1">
      <alignment horizontal="center" vertical="center" wrapText="1"/>
    </xf>
    <xf numFmtId="4" fontId="8" fillId="47" borderId="27" xfId="0" applyNumberFormat="1" applyFont="1" applyFill="1" applyBorder="1" applyAlignment="1">
      <alignment horizontal="center" vertical="center" wrapText="1"/>
    </xf>
    <xf numFmtId="4" fontId="8" fillId="43" borderId="27" xfId="0" applyNumberFormat="1" applyFont="1" applyFill="1" applyBorder="1" applyAlignment="1">
      <alignment horizontal="center" vertical="center" wrapText="1"/>
    </xf>
    <xf numFmtId="4" fontId="8" fillId="48" borderId="27" xfId="0" applyNumberFormat="1" applyFont="1" applyFill="1" applyBorder="1" applyAlignment="1">
      <alignment horizontal="center" vertical="center" wrapText="1"/>
    </xf>
    <xf numFmtId="0" fontId="0" fillId="33" borderId="0" xfId="0" applyFont="1" applyFill="1" applyAlignment="1">
      <alignment vertical="center" wrapText="1"/>
    </xf>
    <xf numFmtId="1" fontId="9" fillId="34" borderId="39" xfId="0" applyNumberFormat="1" applyFont="1" applyFill="1" applyBorder="1" applyAlignment="1">
      <alignment horizontal="right" vertical="center" wrapText="1"/>
    </xf>
    <xf numFmtId="0" fontId="0" fillId="33" borderId="0" xfId="0" applyFont="1" applyFill="1" applyAlignment="1">
      <alignment horizontal="right" vertical="center"/>
    </xf>
    <xf numFmtId="1" fontId="2" fillId="40" borderId="81" xfId="0" applyNumberFormat="1" applyFont="1" applyFill="1" applyBorder="1" applyAlignment="1" applyProtection="1">
      <alignment vertical="center" shrinkToFit="1"/>
      <protection locked="0"/>
    </xf>
    <xf numFmtId="1" fontId="2" fillId="40" borderId="82" xfId="0" applyNumberFormat="1" applyFont="1" applyFill="1" applyBorder="1" applyAlignment="1" applyProtection="1">
      <alignment vertical="center" shrinkToFit="1"/>
      <protection locked="0"/>
    </xf>
    <xf numFmtId="1" fontId="2" fillId="40" borderId="83" xfId="0" applyNumberFormat="1" applyFont="1" applyFill="1" applyBorder="1" applyAlignment="1" applyProtection="1">
      <alignment vertical="center" shrinkToFit="1"/>
      <protection locked="0"/>
    </xf>
    <xf numFmtId="0" fontId="9" fillId="0" borderId="84" xfId="0" applyFont="1" applyBorder="1" applyAlignment="1">
      <alignment horizontal="left" vertical="center" wrapText="1"/>
    </xf>
    <xf numFmtId="0" fontId="0" fillId="0" borderId="85" xfId="0" applyBorder="1" applyAlignment="1">
      <alignment/>
    </xf>
    <xf numFmtId="0" fontId="0" fillId="34" borderId="38" xfId="0" applyFill="1" applyBorder="1" applyAlignment="1">
      <alignment vertical="center" wrapText="1"/>
    </xf>
    <xf numFmtId="0" fontId="9" fillId="0" borderId="86" xfId="0" applyFont="1" applyBorder="1" applyAlignment="1">
      <alignment horizontal="left" vertical="center" wrapText="1"/>
    </xf>
    <xf numFmtId="0" fontId="9" fillId="0" borderId="87" xfId="0" applyFont="1" applyBorder="1" applyAlignment="1">
      <alignment horizontal="left" vertical="center" wrapText="1"/>
    </xf>
    <xf numFmtId="1" fontId="14" fillId="34" borderId="88" xfId="0" applyNumberFormat="1" applyFont="1" applyFill="1" applyBorder="1" applyAlignment="1">
      <alignment horizontal="right" vertical="center" wrapText="1"/>
    </xf>
    <xf numFmtId="0" fontId="107" fillId="33" borderId="89" xfId="0" applyFont="1" applyFill="1" applyBorder="1" applyAlignment="1">
      <alignment vertical="center"/>
    </xf>
    <xf numFmtId="0" fontId="0" fillId="34" borderId="38" xfId="0" applyFill="1" applyBorder="1" applyAlignment="1">
      <alignment vertical="center" wrapText="1"/>
    </xf>
    <xf numFmtId="0" fontId="0" fillId="0" borderId="85" xfId="0" applyBorder="1" applyAlignment="1">
      <alignment/>
    </xf>
    <xf numFmtId="0" fontId="108" fillId="36" borderId="30" xfId="0" applyFont="1" applyFill="1" applyBorder="1" applyAlignment="1">
      <alignment horizontal="center" vertical="center" wrapText="1"/>
    </xf>
    <xf numFmtId="0" fontId="0" fillId="34" borderId="38" xfId="0" applyFill="1" applyBorder="1" applyAlignment="1">
      <alignment vertical="center" wrapText="1"/>
    </xf>
    <xf numFmtId="0" fontId="0" fillId="0" borderId="85" xfId="0" applyBorder="1" applyAlignment="1">
      <alignment/>
    </xf>
    <xf numFmtId="0" fontId="1" fillId="33" borderId="90" xfId="0" applyFont="1" applyFill="1" applyBorder="1" applyAlignment="1">
      <alignment vertical="center"/>
    </xf>
    <xf numFmtId="0" fontId="1" fillId="33" borderId="91" xfId="0" applyFont="1" applyFill="1" applyBorder="1" applyAlignment="1">
      <alignment vertical="center"/>
    </xf>
    <xf numFmtId="0" fontId="0" fillId="34" borderId="38" xfId="0" applyFill="1" applyBorder="1" applyAlignment="1">
      <alignment vertical="center" wrapText="1"/>
    </xf>
    <xf numFmtId="0" fontId="0" fillId="0" borderId="85" xfId="0" applyBorder="1" applyAlignment="1">
      <alignment/>
    </xf>
    <xf numFmtId="0" fontId="0" fillId="34" borderId="38" xfId="0" applyFill="1" applyBorder="1" applyAlignment="1">
      <alignment vertical="center" wrapText="1"/>
    </xf>
    <xf numFmtId="0" fontId="0" fillId="0" borderId="85" xfId="0" applyBorder="1" applyAlignment="1">
      <alignment/>
    </xf>
    <xf numFmtId="0" fontId="0" fillId="34" borderId="38" xfId="0" applyFill="1" applyBorder="1" applyAlignment="1">
      <alignment vertical="center" wrapText="1"/>
    </xf>
    <xf numFmtId="0" fontId="0" fillId="0" borderId="85" xfId="0" applyBorder="1" applyAlignment="1">
      <alignment/>
    </xf>
    <xf numFmtId="0" fontId="9" fillId="0" borderId="87" xfId="0" applyFont="1" applyBorder="1" applyAlignment="1">
      <alignment horizontal="left" vertical="center" wrapText="1"/>
    </xf>
    <xf numFmtId="0" fontId="9" fillId="0" borderId="84" xfId="0" applyFont="1" applyBorder="1" applyAlignment="1">
      <alignment horizontal="left" vertical="center" wrapText="1"/>
    </xf>
    <xf numFmtId="0" fontId="9" fillId="0" borderId="86" xfId="0" applyFont="1" applyBorder="1" applyAlignment="1">
      <alignment horizontal="left" vertical="center" wrapText="1"/>
    </xf>
    <xf numFmtId="0" fontId="2" fillId="0" borderId="92"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0" fillId="34" borderId="38" xfId="0" applyFill="1" applyBorder="1" applyAlignment="1">
      <alignment vertical="center" wrapText="1"/>
    </xf>
    <xf numFmtId="0" fontId="0" fillId="0" borderId="85" xfId="0" applyBorder="1" applyAlignment="1">
      <alignment/>
    </xf>
    <xf numFmtId="0" fontId="9" fillId="0" borderId="84" xfId="0" applyFont="1" applyBorder="1" applyAlignment="1">
      <alignment horizontal="left" vertical="center" wrapText="1"/>
    </xf>
    <xf numFmtId="0" fontId="9" fillId="0" borderId="87" xfId="0" applyFont="1" applyBorder="1" applyAlignment="1">
      <alignment horizontal="left" vertical="center" wrapText="1"/>
    </xf>
    <xf numFmtId="0" fontId="9" fillId="0" borderId="86" xfId="0" applyFont="1" applyBorder="1" applyAlignment="1">
      <alignment horizontal="left" vertical="center" wrapText="1"/>
    </xf>
    <xf numFmtId="0" fontId="0" fillId="34" borderId="38" xfId="0" applyFill="1" applyBorder="1" applyAlignment="1">
      <alignment vertical="center" wrapText="1"/>
    </xf>
    <xf numFmtId="0" fontId="0" fillId="0" borderId="85" xfId="0" applyBorder="1" applyAlignment="1">
      <alignment/>
    </xf>
    <xf numFmtId="0" fontId="9" fillId="0" borderId="87" xfId="0" applyFont="1" applyBorder="1" applyAlignment="1">
      <alignment horizontal="left" vertical="center" wrapText="1"/>
    </xf>
    <xf numFmtId="0" fontId="9" fillId="0" borderId="84" xfId="0" applyFont="1" applyBorder="1" applyAlignment="1">
      <alignment horizontal="left" vertical="center" wrapText="1"/>
    </xf>
    <xf numFmtId="0" fontId="9" fillId="0" borderId="86" xfId="0" applyFont="1" applyBorder="1" applyAlignment="1">
      <alignment horizontal="left" vertical="center" wrapText="1"/>
    </xf>
    <xf numFmtId="0" fontId="8" fillId="0" borderId="95" xfId="0" applyFont="1" applyBorder="1" applyAlignment="1">
      <alignment horizontal="center" vertical="center"/>
    </xf>
    <xf numFmtId="0" fontId="8" fillId="0" borderId="96" xfId="0" applyFont="1" applyBorder="1" applyAlignment="1">
      <alignment horizontal="center" vertical="center" wrapText="1"/>
    </xf>
    <xf numFmtId="0" fontId="8" fillId="33" borderId="0" xfId="0" applyFont="1" applyFill="1" applyAlignment="1">
      <alignment horizontal="center" vertical="center" wrapText="1"/>
    </xf>
    <xf numFmtId="0" fontId="8" fillId="33" borderId="0" xfId="0" applyFont="1" applyFill="1" applyAlignment="1">
      <alignment horizontal="center" vertical="center"/>
    </xf>
    <xf numFmtId="0" fontId="8" fillId="0" borderId="0" xfId="0" applyFont="1" applyAlignment="1">
      <alignment horizontal="center" vertical="center"/>
    </xf>
    <xf numFmtId="9" fontId="2" fillId="33" borderId="0" xfId="51" applyFont="1" applyFill="1" applyAlignment="1">
      <alignment vertical="center"/>
    </xf>
    <xf numFmtId="0" fontId="8" fillId="0" borderId="0" xfId="0" applyFont="1" applyAlignment="1">
      <alignment/>
    </xf>
    <xf numFmtId="0" fontId="8" fillId="0" borderId="0" xfId="0" applyFont="1" applyAlignment="1">
      <alignment wrapText="1"/>
    </xf>
    <xf numFmtId="0" fontId="38" fillId="0" borderId="0" xfId="0" applyFont="1" applyAlignment="1">
      <alignment/>
    </xf>
    <xf numFmtId="14" fontId="0" fillId="0" borderId="0" xfId="0" applyNumberFormat="1" applyAlignment="1">
      <alignment/>
    </xf>
    <xf numFmtId="0" fontId="0" fillId="0" borderId="0" xfId="0" applyAlignment="1">
      <alignment vertical="top" wrapText="1"/>
    </xf>
    <xf numFmtId="4" fontId="2" fillId="34" borderId="58" xfId="0" applyNumberFormat="1" applyFont="1" applyFill="1" applyBorder="1" applyAlignment="1">
      <alignment horizontal="right" vertical="center" wrapText="1"/>
    </xf>
    <xf numFmtId="2" fontId="8" fillId="44" borderId="21" xfId="0" applyNumberFormat="1" applyFont="1" applyFill="1" applyBorder="1" applyAlignment="1">
      <alignment horizontal="center" vertical="center" wrapText="1"/>
    </xf>
    <xf numFmtId="2" fontId="8" fillId="45" borderId="21" xfId="0" applyNumberFormat="1" applyFont="1" applyFill="1" applyBorder="1" applyAlignment="1">
      <alignment horizontal="center" vertical="center" wrapText="1"/>
    </xf>
    <xf numFmtId="2" fontId="8" fillId="46" borderId="21" xfId="0" applyNumberFormat="1" applyFont="1" applyFill="1" applyBorder="1" applyAlignment="1">
      <alignment horizontal="center" vertical="center" wrapText="1"/>
    </xf>
    <xf numFmtId="2" fontId="8" fillId="47" borderId="21" xfId="0" applyNumberFormat="1" applyFont="1" applyFill="1" applyBorder="1" applyAlignment="1">
      <alignment horizontal="center" vertical="center" wrapText="1"/>
    </xf>
    <xf numFmtId="2" fontId="8" fillId="43" borderId="21" xfId="0" applyNumberFormat="1" applyFont="1" applyFill="1" applyBorder="1" applyAlignment="1">
      <alignment horizontal="center" vertical="center" wrapText="1"/>
    </xf>
    <xf numFmtId="2" fontId="8" fillId="48" borderId="21" xfId="0" applyNumberFormat="1" applyFont="1" applyFill="1" applyBorder="1" applyAlignment="1">
      <alignment horizontal="center" vertical="center" wrapText="1"/>
    </xf>
    <xf numFmtId="2" fontId="0" fillId="44" borderId="47" xfId="0" applyNumberFormat="1" applyFont="1" applyFill="1" applyBorder="1" applyAlignment="1">
      <alignment horizontal="center" vertical="center" wrapText="1"/>
    </xf>
    <xf numFmtId="2" fontId="0" fillId="45" borderId="47" xfId="0" applyNumberFormat="1" applyFont="1" applyFill="1" applyBorder="1" applyAlignment="1">
      <alignment horizontal="center" vertical="center" wrapText="1"/>
    </xf>
    <xf numFmtId="2" fontId="0" fillId="46" borderId="47" xfId="0" applyNumberFormat="1" applyFont="1" applyFill="1" applyBorder="1" applyAlignment="1">
      <alignment horizontal="center" vertical="center" wrapText="1"/>
    </xf>
    <xf numFmtId="2" fontId="0" fillId="47" borderId="47" xfId="0" applyNumberFormat="1" applyFont="1" applyFill="1" applyBorder="1" applyAlignment="1">
      <alignment horizontal="center" vertical="center" wrapText="1"/>
    </xf>
    <xf numFmtId="2" fontId="0" fillId="43" borderId="47" xfId="0" applyNumberFormat="1" applyFont="1" applyFill="1" applyBorder="1" applyAlignment="1">
      <alignment horizontal="center" vertical="center" wrapText="1"/>
    </xf>
    <xf numFmtId="2" fontId="0" fillId="48" borderId="47" xfId="0" applyNumberFormat="1" applyFont="1" applyFill="1" applyBorder="1" applyAlignment="1">
      <alignment horizontal="center" vertical="center" wrapText="1"/>
    </xf>
    <xf numFmtId="0" fontId="2" fillId="0" borderId="14" xfId="0" applyFont="1" applyBorder="1" applyAlignment="1">
      <alignment wrapText="1"/>
    </xf>
    <xf numFmtId="0" fontId="9" fillId="54" borderId="97" xfId="0" applyFont="1" applyFill="1" applyBorder="1" applyAlignment="1" applyProtection="1">
      <alignment horizontal="right" vertical="center"/>
      <protection locked="0"/>
    </xf>
    <xf numFmtId="0" fontId="109" fillId="0" borderId="0" xfId="0" applyFont="1" applyFill="1" applyAlignment="1">
      <alignment horizontal="right" vertical="center" wrapText="1"/>
    </xf>
    <xf numFmtId="2" fontId="2" fillId="35" borderId="98" xfId="0" applyNumberFormat="1" applyFont="1" applyFill="1" applyBorder="1" applyAlignment="1" applyProtection="1">
      <alignment horizontal="right"/>
      <protection locked="0"/>
    </xf>
    <xf numFmtId="183" fontId="95" fillId="34" borderId="47" xfId="0" applyNumberFormat="1" applyFont="1" applyFill="1" applyBorder="1" applyAlignment="1">
      <alignment horizontal="right" vertical="center" wrapText="1"/>
    </xf>
    <xf numFmtId="0" fontId="9" fillId="0" borderId="99" xfId="0" applyFont="1" applyBorder="1" applyAlignment="1">
      <alignment horizontal="right" vertical="center"/>
    </xf>
    <xf numFmtId="2" fontId="2" fillId="35" borderId="100" xfId="0" applyNumberFormat="1" applyFont="1" applyFill="1" applyBorder="1" applyAlignment="1" applyProtection="1">
      <alignment horizontal="right"/>
      <protection locked="0"/>
    </xf>
    <xf numFmtId="49" fontId="9" fillId="54" borderId="101" xfId="0" applyNumberFormat="1" applyFont="1" applyFill="1" applyBorder="1" applyAlignment="1" applyProtection="1">
      <alignment horizontal="right" vertical="center"/>
      <protection locked="0"/>
    </xf>
    <xf numFmtId="14" fontId="0" fillId="0" borderId="0" xfId="0" applyNumberFormat="1" applyAlignment="1">
      <alignment vertical="top"/>
    </xf>
    <xf numFmtId="0" fontId="0" fillId="0" borderId="0" xfId="0" applyFont="1" applyAlignment="1">
      <alignment vertical="top" wrapText="1"/>
    </xf>
    <xf numFmtId="0" fontId="107" fillId="0" borderId="0" xfId="0" applyFont="1" applyAlignment="1">
      <alignment wrapText="1"/>
    </xf>
    <xf numFmtId="0" fontId="6" fillId="0" borderId="0" xfId="48" applyAlignment="1" applyProtection="1">
      <alignment/>
      <protection/>
    </xf>
    <xf numFmtId="0" fontId="14" fillId="0" borderId="19" xfId="0" applyFont="1" applyFill="1" applyBorder="1" applyAlignment="1">
      <alignment horizontal="center" vertical="center" wrapText="1"/>
    </xf>
    <xf numFmtId="0" fontId="0" fillId="0" borderId="14" xfId="0" applyFont="1" applyBorder="1" applyAlignment="1" applyProtection="1">
      <alignment vertical="center"/>
      <protection locked="0"/>
    </xf>
    <xf numFmtId="1" fontId="2" fillId="35" borderId="47" xfId="0" applyNumberFormat="1" applyFont="1" applyFill="1" applyBorder="1" applyAlignment="1" applyProtection="1">
      <alignment horizontal="right" vertical="center"/>
      <protection locked="0"/>
    </xf>
    <xf numFmtId="1" fontId="2" fillId="35" borderId="102" xfId="0" applyNumberFormat="1" applyFont="1" applyFill="1" applyBorder="1" applyAlignment="1" applyProtection="1">
      <alignment horizontal="right" vertical="center"/>
      <protection locked="0"/>
    </xf>
    <xf numFmtId="0" fontId="0" fillId="0" borderId="14" xfId="0" applyBorder="1" applyAlignment="1" applyProtection="1">
      <alignment vertical="center" wrapText="1"/>
      <protection locked="0"/>
    </xf>
    <xf numFmtId="1" fontId="2" fillId="35" borderId="21" xfId="0" applyNumberFormat="1" applyFont="1" applyFill="1" applyBorder="1" applyAlignment="1" applyProtection="1">
      <alignment horizontal="right" vertical="center"/>
      <protection locked="0"/>
    </xf>
    <xf numFmtId="1" fontId="2" fillId="35" borderId="48" xfId="0" applyNumberFormat="1" applyFont="1" applyFill="1" applyBorder="1" applyAlignment="1" applyProtection="1">
      <alignment horizontal="right" vertical="center"/>
      <protection locked="0"/>
    </xf>
    <xf numFmtId="1" fontId="2" fillId="35" borderId="103" xfId="0" applyNumberFormat="1" applyFont="1" applyFill="1" applyBorder="1" applyAlignment="1" applyProtection="1">
      <alignment horizontal="right" vertical="center"/>
      <protection locked="0"/>
    </xf>
    <xf numFmtId="0" fontId="0" fillId="0" borderId="14" xfId="0" applyBorder="1" applyAlignment="1">
      <alignment vertical="center"/>
    </xf>
    <xf numFmtId="0" fontId="0" fillId="41" borderId="103" xfId="0" applyFill="1" applyBorder="1" applyAlignment="1">
      <alignment vertical="center"/>
    </xf>
    <xf numFmtId="0" fontId="4" fillId="0" borderId="14" xfId="0" applyFont="1" applyBorder="1" applyAlignment="1">
      <alignment vertical="center"/>
    </xf>
    <xf numFmtId="49" fontId="0" fillId="0" borderId="17" xfId="0" applyNumberFormat="1" applyBorder="1" applyAlignment="1">
      <alignment vertical="center"/>
    </xf>
    <xf numFmtId="0" fontId="0" fillId="55" borderId="104" xfId="0" applyFill="1" applyBorder="1" applyAlignment="1">
      <alignment vertical="center"/>
    </xf>
    <xf numFmtId="183" fontId="101" fillId="34" borderId="21" xfId="0" applyNumberFormat="1" applyFont="1" applyFill="1" applyBorder="1" applyAlignment="1">
      <alignment horizontal="right" vertical="center" wrapText="1"/>
    </xf>
    <xf numFmtId="0" fontId="38" fillId="0" borderId="0" xfId="0" applyFont="1" applyAlignment="1">
      <alignment vertical="top"/>
    </xf>
    <xf numFmtId="0" fontId="8" fillId="56" borderId="21" xfId="0" applyFont="1" applyFill="1" applyBorder="1" applyAlignment="1" applyProtection="1">
      <alignment horizontal="center" vertical="center" wrapText="1"/>
      <protection locked="0"/>
    </xf>
    <xf numFmtId="0" fontId="0" fillId="0" borderId="14" xfId="0" applyFont="1" applyBorder="1" applyAlignment="1" applyProtection="1">
      <alignment vertical="center" wrapText="1"/>
      <protection locked="0"/>
    </xf>
    <xf numFmtId="0" fontId="8" fillId="40" borderId="21" xfId="0" applyFont="1" applyFill="1" applyBorder="1" applyAlignment="1" applyProtection="1">
      <alignment horizontal="center" vertical="center" wrapText="1"/>
      <protection locked="0"/>
    </xf>
    <xf numFmtId="0" fontId="1" fillId="0" borderId="105" xfId="0" applyFont="1" applyFill="1" applyBorder="1" applyAlignment="1">
      <alignment horizontal="center" vertical="center" wrapText="1"/>
    </xf>
    <xf numFmtId="183" fontId="95" fillId="57" borderId="106" xfId="0" applyNumberFormat="1" applyFont="1" applyFill="1" applyBorder="1" applyAlignment="1" applyProtection="1">
      <alignment horizontal="right" vertical="center" wrapText="1"/>
      <protection/>
    </xf>
    <xf numFmtId="184" fontId="110" fillId="0" borderId="107" xfId="0" applyNumberFormat="1" applyFont="1" applyFill="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top" wrapText="1"/>
    </xf>
    <xf numFmtId="49" fontId="11" fillId="0" borderId="108" xfId="0" applyNumberFormat="1" applyFont="1" applyBorder="1" applyAlignment="1">
      <alignment vertical="center" wrapText="1"/>
    </xf>
    <xf numFmtId="49" fontId="11" fillId="0" borderId="109" xfId="0" applyNumberFormat="1" applyFont="1" applyBorder="1" applyAlignment="1">
      <alignment vertical="center" wrapText="1"/>
    </xf>
    <xf numFmtId="49" fontId="11" fillId="0" borderId="110" xfId="0" applyNumberFormat="1" applyFont="1" applyBorder="1" applyAlignment="1">
      <alignment vertical="center" wrapText="1"/>
    </xf>
    <xf numFmtId="0" fontId="11" fillId="0" borderId="108" xfId="0" applyFont="1" applyBorder="1" applyAlignment="1">
      <alignment vertical="center" wrapText="1"/>
    </xf>
    <xf numFmtId="0" fontId="11" fillId="0" borderId="109" xfId="0" applyFont="1" applyBorder="1" applyAlignment="1">
      <alignment vertical="center" wrapText="1"/>
    </xf>
    <xf numFmtId="0" fontId="11" fillId="0" borderId="110" xfId="0" applyFont="1" applyBorder="1" applyAlignment="1">
      <alignment vertical="center" wrapText="1"/>
    </xf>
    <xf numFmtId="0" fontId="12" fillId="0" borderId="108" xfId="0" applyFont="1" applyBorder="1" applyAlignment="1">
      <alignment vertical="center" wrapText="1"/>
    </xf>
    <xf numFmtId="0" fontId="12" fillId="0" borderId="109" xfId="0" applyFont="1" applyBorder="1" applyAlignment="1">
      <alignment vertical="center" wrapText="1"/>
    </xf>
    <xf numFmtId="0" fontId="12" fillId="0" borderId="110" xfId="0" applyFont="1" applyBorder="1" applyAlignment="1">
      <alignment vertical="center" wrapText="1"/>
    </xf>
    <xf numFmtId="0" fontId="111" fillId="0" borderId="108" xfId="0" applyFont="1" applyBorder="1" applyAlignment="1">
      <alignment vertical="center" wrapText="1"/>
    </xf>
    <xf numFmtId="0" fontId="111" fillId="0" borderId="109" xfId="0" applyFont="1" applyBorder="1" applyAlignment="1">
      <alignment vertical="center" wrapText="1"/>
    </xf>
    <xf numFmtId="0" fontId="111" fillId="0" borderId="110" xfId="0" applyFont="1" applyBorder="1" applyAlignment="1">
      <alignment vertical="center" wrapText="1"/>
    </xf>
    <xf numFmtId="0" fontId="11" fillId="0" borderId="108" xfId="0" applyFont="1" applyFill="1" applyBorder="1" applyAlignment="1">
      <alignment vertical="center" wrapText="1"/>
    </xf>
    <xf numFmtId="0" fontId="11" fillId="0" borderId="109" xfId="0" applyFont="1" applyFill="1" applyBorder="1" applyAlignment="1">
      <alignment vertical="center" wrapText="1"/>
    </xf>
    <xf numFmtId="0" fontId="11" fillId="0" borderId="110" xfId="0" applyFont="1" applyFill="1" applyBorder="1" applyAlignment="1">
      <alignment vertical="center" wrapText="1"/>
    </xf>
    <xf numFmtId="0" fontId="112" fillId="33" borderId="111" xfId="0" applyFont="1" applyFill="1" applyBorder="1" applyAlignment="1">
      <alignment horizontal="center" vertical="center" textRotation="90" wrapText="1"/>
    </xf>
    <xf numFmtId="0" fontId="93" fillId="0" borderId="111" xfId="0" applyFont="1" applyBorder="1" applyAlignment="1">
      <alignment horizontal="center" vertical="center" textRotation="90" wrapText="1"/>
    </xf>
    <xf numFmtId="0" fontId="94" fillId="0" borderId="112" xfId="0" applyFont="1" applyBorder="1" applyAlignment="1">
      <alignment wrapText="1"/>
    </xf>
    <xf numFmtId="0" fontId="0" fillId="0" borderId="112" xfId="0" applyBorder="1" applyAlignment="1">
      <alignment wrapText="1"/>
    </xf>
    <xf numFmtId="0" fontId="11" fillId="0" borderId="108" xfId="0" applyFont="1" applyFill="1" applyBorder="1" applyAlignment="1">
      <alignment vertical="center"/>
    </xf>
    <xf numFmtId="0" fontId="11" fillId="0" borderId="109" xfId="0" applyFont="1" applyFill="1" applyBorder="1" applyAlignment="1">
      <alignment vertical="center"/>
    </xf>
    <xf numFmtId="0" fontId="11" fillId="0" borderId="110" xfId="0" applyFont="1" applyFill="1" applyBorder="1" applyAlignment="1">
      <alignment vertical="center"/>
    </xf>
    <xf numFmtId="0" fontId="8" fillId="57" borderId="34" xfId="0" applyFont="1" applyFill="1" applyBorder="1" applyAlignment="1">
      <alignment/>
    </xf>
    <xf numFmtId="0" fontId="0" fillId="57" borderId="34" xfId="0" applyFill="1" applyBorder="1" applyAlignment="1">
      <alignment/>
    </xf>
    <xf numFmtId="4" fontId="2" fillId="0" borderId="113" xfId="0" applyNumberFormat="1" applyFont="1" applyFill="1" applyBorder="1" applyAlignment="1" applyProtection="1">
      <alignment horizontal="right" vertical="center" wrapText="1"/>
      <protection/>
    </xf>
    <xf numFmtId="0" fontId="0" fillId="0" borderId="12" xfId="0" applyFill="1" applyBorder="1" applyAlignment="1" applyProtection="1">
      <alignment vertical="center" wrapText="1"/>
      <protection/>
    </xf>
    <xf numFmtId="0" fontId="0" fillId="0" borderId="114" xfId="0" applyFill="1" applyBorder="1" applyAlignment="1" applyProtection="1">
      <alignment vertical="center" wrapText="1"/>
      <protection/>
    </xf>
    <xf numFmtId="0" fontId="0" fillId="0" borderId="115" xfId="0" applyFill="1" applyBorder="1" applyAlignment="1" applyProtection="1">
      <alignment vertical="center" wrapText="1"/>
      <protection/>
    </xf>
    <xf numFmtId="0" fontId="0" fillId="0" borderId="112" xfId="0" applyFill="1" applyBorder="1" applyAlignment="1" applyProtection="1">
      <alignment vertical="center" wrapText="1"/>
      <protection/>
    </xf>
    <xf numFmtId="0" fontId="0" fillId="0" borderId="116" xfId="0" applyFill="1" applyBorder="1" applyAlignment="1" applyProtection="1">
      <alignment vertical="center" wrapText="1"/>
      <protection/>
    </xf>
    <xf numFmtId="4" fontId="2" fillId="33" borderId="117" xfId="0" applyNumberFormat="1" applyFont="1" applyFill="1" applyBorder="1" applyAlignment="1">
      <alignment vertical="center" wrapText="1"/>
    </xf>
    <xf numFmtId="0" fontId="2" fillId="33" borderId="117" xfId="0" applyFont="1" applyFill="1" applyBorder="1" applyAlignment="1">
      <alignment vertical="center" wrapText="1"/>
    </xf>
    <xf numFmtId="0" fontId="2" fillId="33" borderId="118" xfId="0" applyFont="1" applyFill="1" applyBorder="1" applyAlignment="1">
      <alignment vertical="center" wrapText="1"/>
    </xf>
    <xf numFmtId="4" fontId="2" fillId="33" borderId="119" xfId="0" applyNumberFormat="1" applyFont="1" applyFill="1" applyBorder="1" applyAlignment="1">
      <alignment vertical="center" wrapText="1"/>
    </xf>
    <xf numFmtId="0" fontId="2" fillId="33" borderId="119" xfId="0" applyFont="1" applyFill="1" applyBorder="1" applyAlignment="1">
      <alignment vertical="center" wrapText="1"/>
    </xf>
    <xf numFmtId="0" fontId="2" fillId="33" borderId="18" xfId="0" applyFont="1" applyFill="1" applyBorder="1" applyAlignment="1">
      <alignment vertical="center" wrapText="1"/>
    </xf>
    <xf numFmtId="4" fontId="2" fillId="0" borderId="117" xfId="0" applyNumberFormat="1" applyFont="1" applyBorder="1" applyAlignment="1">
      <alignment horizontal="center" vertical="center" wrapText="1"/>
    </xf>
    <xf numFmtId="4" fontId="2" fillId="0" borderId="118" xfId="0" applyNumberFormat="1" applyFont="1" applyBorder="1" applyAlignment="1">
      <alignment horizontal="center" vertical="center" wrapText="1"/>
    </xf>
    <xf numFmtId="0" fontId="2" fillId="0" borderId="119"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120" xfId="0" applyFont="1" applyFill="1" applyBorder="1" applyAlignment="1">
      <alignment vertical="center" wrapText="1"/>
    </xf>
    <xf numFmtId="0" fontId="0" fillId="0" borderId="120" xfId="0" applyBorder="1" applyAlignment="1">
      <alignment/>
    </xf>
    <xf numFmtId="0" fontId="0" fillId="0" borderId="121" xfId="0" applyBorder="1" applyAlignment="1">
      <alignment/>
    </xf>
    <xf numFmtId="4" fontId="2" fillId="33" borderId="119" xfId="0" applyNumberFormat="1" applyFont="1" applyFill="1" applyBorder="1" applyAlignment="1">
      <alignment horizontal="center" vertical="center" wrapText="1"/>
    </xf>
    <xf numFmtId="4" fontId="2" fillId="33" borderId="18" xfId="0" applyNumberFormat="1" applyFont="1" applyFill="1" applyBorder="1" applyAlignment="1">
      <alignment horizontal="center" vertical="center" wrapText="1"/>
    </xf>
    <xf numFmtId="0" fontId="98" fillId="0" borderId="122" xfId="0" applyFont="1" applyFill="1" applyBorder="1" applyAlignment="1">
      <alignment horizontal="right" vertical="center" wrapText="1"/>
    </xf>
    <xf numFmtId="0" fontId="98" fillId="0" borderId="123" xfId="0" applyFont="1" applyBorder="1" applyAlignment="1">
      <alignment horizontal="right" vertical="center" wrapText="1"/>
    </xf>
    <xf numFmtId="4" fontId="2" fillId="43" borderId="25" xfId="0" applyNumberFormat="1" applyFont="1" applyFill="1" applyBorder="1" applyAlignment="1" applyProtection="1">
      <alignment vertical="center" wrapText="1"/>
      <protection locked="0"/>
    </xf>
    <xf numFmtId="4" fontId="2" fillId="43" borderId="52" xfId="0" applyNumberFormat="1" applyFont="1" applyFill="1" applyBorder="1" applyAlignment="1" applyProtection="1">
      <alignment vertical="center" wrapText="1"/>
      <protection locked="0"/>
    </xf>
    <xf numFmtId="4" fontId="2" fillId="43" borderId="23" xfId="0" applyNumberFormat="1" applyFont="1" applyFill="1" applyBorder="1" applyAlignment="1" applyProtection="1">
      <alignment vertical="center" wrapText="1"/>
      <protection locked="0"/>
    </xf>
    <xf numFmtId="4" fontId="2" fillId="43" borderId="50" xfId="0" applyNumberFormat="1" applyFont="1" applyFill="1" applyBorder="1" applyAlignment="1" applyProtection="1">
      <alignment vertical="center" wrapText="1"/>
      <protection locked="0"/>
    </xf>
    <xf numFmtId="4" fontId="2" fillId="0" borderId="24" xfId="0" applyNumberFormat="1" applyFont="1" applyFill="1" applyBorder="1" applyAlignment="1" applyProtection="1">
      <alignment vertical="center" wrapText="1"/>
      <protection locked="0"/>
    </xf>
    <xf numFmtId="4" fontId="2" fillId="0" borderId="51" xfId="0" applyNumberFormat="1" applyFont="1" applyFill="1" applyBorder="1" applyAlignment="1" applyProtection="1">
      <alignment vertical="center" wrapText="1"/>
      <protection locked="0"/>
    </xf>
    <xf numFmtId="49" fontId="0" fillId="0" borderId="51" xfId="0" applyNumberFormat="1" applyFont="1" applyFill="1" applyBorder="1" applyAlignment="1">
      <alignment vertical="center"/>
    </xf>
    <xf numFmtId="0" fontId="0" fillId="0" borderId="61" xfId="0" applyBorder="1" applyAlignment="1">
      <alignment vertical="center"/>
    </xf>
    <xf numFmtId="0" fontId="0" fillId="0" borderId="124" xfId="0" applyBorder="1" applyAlignment="1">
      <alignment vertical="center"/>
    </xf>
    <xf numFmtId="4" fontId="2" fillId="33" borderId="117" xfId="0" applyNumberFormat="1" applyFont="1" applyFill="1" applyBorder="1" applyAlignment="1">
      <alignment horizontal="center" vertical="center" wrapText="1"/>
    </xf>
    <xf numFmtId="4" fontId="2" fillId="33" borderId="118" xfId="0" applyNumberFormat="1" applyFont="1" applyFill="1" applyBorder="1" applyAlignment="1">
      <alignment horizontal="center" vertical="center" wrapText="1"/>
    </xf>
    <xf numFmtId="4" fontId="2" fillId="0" borderId="23" xfId="0" applyNumberFormat="1" applyFont="1" applyFill="1" applyBorder="1" applyAlignment="1" applyProtection="1">
      <alignment vertical="center" wrapText="1"/>
      <protection locked="0"/>
    </xf>
    <xf numFmtId="4" fontId="2" fillId="0" borderId="50" xfId="0" applyNumberFormat="1" applyFont="1" applyFill="1" applyBorder="1" applyAlignment="1" applyProtection="1">
      <alignment vertical="center" wrapText="1"/>
      <protection locked="0"/>
    </xf>
    <xf numFmtId="4" fontId="2" fillId="43" borderId="24" xfId="0" applyNumberFormat="1" applyFont="1" applyFill="1" applyBorder="1" applyAlignment="1" applyProtection="1">
      <alignment vertical="center" wrapText="1"/>
      <protection locked="0"/>
    </xf>
    <xf numFmtId="4" fontId="2" fillId="43" borderId="51" xfId="0" applyNumberFormat="1" applyFont="1" applyFill="1" applyBorder="1" applyAlignment="1" applyProtection="1">
      <alignment vertical="center" wrapText="1"/>
      <protection locked="0"/>
    </xf>
    <xf numFmtId="4" fontId="2" fillId="40" borderId="125" xfId="0" applyNumberFormat="1" applyFont="1" applyFill="1" applyBorder="1" applyAlignment="1" applyProtection="1">
      <alignment vertical="center" wrapText="1"/>
      <protection locked="0"/>
    </xf>
    <xf numFmtId="4" fontId="2" fillId="40" borderId="126" xfId="0" applyNumberFormat="1" applyFont="1" applyFill="1" applyBorder="1" applyAlignment="1" applyProtection="1">
      <alignment vertical="center" wrapText="1"/>
      <protection locked="0"/>
    </xf>
    <xf numFmtId="0" fontId="8" fillId="34" borderId="127" xfId="0" applyFont="1" applyFill="1" applyBorder="1" applyAlignment="1">
      <alignment horizontal="left" vertical="center" shrinkToFit="1"/>
    </xf>
    <xf numFmtId="0" fontId="0" fillId="34" borderId="38" xfId="0" applyFont="1" applyFill="1" applyBorder="1" applyAlignment="1">
      <alignment horizontal="left" vertical="center" shrinkToFit="1"/>
    </xf>
    <xf numFmtId="0" fontId="0" fillId="34" borderId="38" xfId="0" applyFill="1" applyBorder="1" applyAlignment="1">
      <alignment vertical="center" shrinkToFit="1"/>
    </xf>
    <xf numFmtId="2" fontId="98" fillId="34" borderId="122" xfId="0" applyNumberFormat="1" applyFont="1" applyFill="1" applyBorder="1" applyAlignment="1">
      <alignment vertical="center" wrapText="1"/>
    </xf>
    <xf numFmtId="0" fontId="0" fillId="34" borderId="28" xfId="0" applyFont="1" applyFill="1" applyBorder="1" applyAlignment="1">
      <alignment vertical="center" wrapText="1"/>
    </xf>
    <xf numFmtId="2" fontId="98" fillId="34" borderId="128" xfId="0" applyNumberFormat="1" applyFont="1" applyFill="1" applyBorder="1" applyAlignment="1">
      <alignment vertical="center" wrapText="1"/>
    </xf>
    <xf numFmtId="0" fontId="0" fillId="34" borderId="26" xfId="0" applyFont="1" applyFill="1" applyBorder="1" applyAlignment="1">
      <alignment vertical="center" wrapText="1"/>
    </xf>
    <xf numFmtId="4" fontId="2" fillId="47" borderId="23" xfId="0" applyNumberFormat="1" applyFont="1" applyFill="1" applyBorder="1" applyAlignment="1" applyProtection="1">
      <alignment vertical="center" wrapText="1"/>
      <protection locked="0"/>
    </xf>
    <xf numFmtId="4" fontId="2" fillId="47" borderId="25" xfId="0" applyNumberFormat="1" applyFont="1" applyFill="1" applyBorder="1" applyAlignment="1" applyProtection="1">
      <alignment vertical="center" wrapText="1"/>
      <protection locked="0"/>
    </xf>
    <xf numFmtId="4" fontId="2" fillId="0" borderId="25" xfId="0" applyNumberFormat="1" applyFont="1" applyFill="1" applyBorder="1" applyAlignment="1" applyProtection="1">
      <alignment vertical="center" wrapText="1"/>
      <protection locked="0"/>
    </xf>
    <xf numFmtId="4" fontId="2" fillId="0" borderId="52" xfId="0" applyNumberFormat="1" applyFont="1" applyFill="1" applyBorder="1" applyAlignment="1" applyProtection="1">
      <alignment vertical="center" wrapText="1"/>
      <protection locked="0"/>
    </xf>
    <xf numFmtId="0" fontId="98" fillId="0" borderId="128" xfId="0" applyFont="1" applyFill="1" applyBorder="1" applyAlignment="1">
      <alignment horizontal="right" vertical="center" wrapText="1"/>
    </xf>
    <xf numFmtId="0" fontId="98" fillId="0" borderId="129" xfId="0" applyFont="1" applyBorder="1" applyAlignment="1">
      <alignment horizontal="right" vertical="center" wrapText="1"/>
    </xf>
    <xf numFmtId="0" fontId="0" fillId="34" borderId="123" xfId="0" applyFont="1" applyFill="1" applyBorder="1" applyAlignment="1">
      <alignment vertical="center" wrapText="1"/>
    </xf>
    <xf numFmtId="0" fontId="0" fillId="34" borderId="129" xfId="0" applyFont="1" applyFill="1" applyBorder="1" applyAlignment="1">
      <alignment vertical="center" wrapText="1"/>
    </xf>
    <xf numFmtId="4" fontId="2" fillId="47" borderId="24" xfId="0" applyNumberFormat="1" applyFont="1" applyFill="1" applyBorder="1" applyAlignment="1" applyProtection="1">
      <alignment vertical="center" wrapText="1"/>
      <protection locked="0"/>
    </xf>
    <xf numFmtId="4" fontId="2" fillId="46" borderId="24" xfId="0" applyNumberFormat="1" applyFont="1" applyFill="1" applyBorder="1" applyAlignment="1" applyProtection="1">
      <alignment vertical="center" wrapText="1"/>
      <protection locked="0"/>
    </xf>
    <xf numFmtId="4" fontId="2" fillId="46" borderId="25" xfId="0" applyNumberFormat="1" applyFont="1" applyFill="1" applyBorder="1" applyAlignment="1" applyProtection="1">
      <alignment vertical="center" wrapText="1"/>
      <protection locked="0"/>
    </xf>
    <xf numFmtId="4" fontId="2" fillId="46" borderId="23" xfId="0" applyNumberFormat="1" applyFont="1" applyFill="1" applyBorder="1" applyAlignment="1" applyProtection="1">
      <alignment vertical="center" wrapText="1"/>
      <protection locked="0"/>
    </xf>
    <xf numFmtId="4" fontId="2" fillId="45" borderId="24" xfId="0" applyNumberFormat="1" applyFont="1" applyFill="1" applyBorder="1" applyAlignment="1" applyProtection="1">
      <alignment vertical="center" wrapText="1"/>
      <protection locked="0"/>
    </xf>
    <xf numFmtId="4" fontId="2" fillId="45" borderId="25" xfId="0" applyNumberFormat="1" applyFont="1" applyFill="1" applyBorder="1" applyAlignment="1" applyProtection="1">
      <alignment vertical="center" wrapText="1"/>
      <protection locked="0"/>
    </xf>
    <xf numFmtId="4" fontId="2" fillId="45" borderId="23" xfId="0" applyNumberFormat="1" applyFont="1" applyFill="1" applyBorder="1" applyAlignment="1" applyProtection="1">
      <alignment vertical="center" wrapText="1"/>
      <protection locked="0"/>
    </xf>
    <xf numFmtId="4" fontId="2" fillId="44" borderId="24" xfId="0" applyNumberFormat="1" applyFont="1" applyFill="1" applyBorder="1" applyAlignment="1" applyProtection="1">
      <alignment vertical="center" wrapText="1"/>
      <protection locked="0"/>
    </xf>
    <xf numFmtId="4" fontId="2" fillId="44" borderId="25" xfId="0" applyNumberFormat="1" applyFont="1" applyFill="1" applyBorder="1" applyAlignment="1" applyProtection="1">
      <alignment vertical="center" wrapText="1"/>
      <protection locked="0"/>
    </xf>
    <xf numFmtId="4" fontId="2" fillId="44" borderId="23" xfId="0" applyNumberFormat="1" applyFont="1" applyFill="1" applyBorder="1" applyAlignment="1" applyProtection="1">
      <alignment vertical="center" wrapText="1"/>
      <protection locked="0"/>
    </xf>
    <xf numFmtId="4" fontId="2" fillId="40" borderId="130" xfId="0" applyNumberFormat="1" applyFont="1" applyFill="1" applyBorder="1" applyAlignment="1" applyProtection="1">
      <alignment vertical="center" wrapText="1"/>
      <protection locked="0"/>
    </xf>
    <xf numFmtId="4" fontId="2" fillId="40" borderId="131" xfId="0" applyNumberFormat="1" applyFont="1" applyFill="1" applyBorder="1" applyAlignment="1" applyProtection="1">
      <alignment vertical="center" wrapText="1"/>
      <protection locked="0"/>
    </xf>
    <xf numFmtId="0" fontId="14" fillId="44" borderId="19" xfId="0" applyFont="1" applyFill="1" applyBorder="1" applyAlignment="1">
      <alignment horizontal="center" vertical="center" wrapText="1"/>
    </xf>
    <xf numFmtId="0" fontId="14" fillId="45" borderId="19" xfId="0" applyFont="1" applyFill="1" applyBorder="1" applyAlignment="1">
      <alignment horizontal="center" vertical="center" wrapText="1"/>
    </xf>
    <xf numFmtId="0" fontId="14" fillId="46" borderId="19" xfId="0" applyFont="1" applyFill="1" applyBorder="1" applyAlignment="1">
      <alignment horizontal="center" vertical="center" wrapText="1"/>
    </xf>
    <xf numFmtId="0" fontId="14" fillId="47" borderId="19" xfId="0" applyFont="1" applyFill="1" applyBorder="1" applyAlignment="1">
      <alignment horizontal="center" vertical="center" wrapText="1"/>
    </xf>
    <xf numFmtId="0" fontId="14" fillId="43" borderId="19" xfId="0" applyFont="1" applyFill="1" applyBorder="1" applyAlignment="1">
      <alignment horizontal="center" vertical="center" wrapText="1"/>
    </xf>
    <xf numFmtId="0" fontId="14" fillId="43" borderId="132" xfId="0" applyFont="1" applyFill="1" applyBorder="1" applyAlignment="1">
      <alignment horizontal="center" vertical="center" wrapText="1"/>
    </xf>
    <xf numFmtId="4" fontId="2" fillId="40" borderId="133" xfId="0" applyNumberFormat="1" applyFont="1" applyFill="1" applyBorder="1" applyAlignment="1" applyProtection="1">
      <alignment vertical="center" wrapText="1"/>
      <protection locked="0"/>
    </xf>
    <xf numFmtId="4" fontId="2" fillId="40" borderId="134" xfId="0" applyNumberFormat="1" applyFont="1" applyFill="1" applyBorder="1" applyAlignment="1" applyProtection="1">
      <alignment vertical="center" wrapText="1"/>
      <protection locked="0"/>
    </xf>
    <xf numFmtId="2" fontId="98" fillId="58" borderId="115" xfId="0" applyNumberFormat="1" applyFont="1" applyFill="1" applyBorder="1" applyAlignment="1">
      <alignment vertical="center" wrapText="1"/>
    </xf>
    <xf numFmtId="0" fontId="0" fillId="58" borderId="135" xfId="0" applyFont="1" applyFill="1" applyBorder="1" applyAlignment="1">
      <alignment vertical="center" wrapText="1"/>
    </xf>
    <xf numFmtId="4" fontId="2" fillId="40" borderId="136" xfId="0" applyNumberFormat="1" applyFont="1" applyFill="1" applyBorder="1" applyAlignment="1" applyProtection="1">
      <alignment vertical="center" wrapText="1"/>
      <protection locked="0"/>
    </xf>
    <xf numFmtId="4" fontId="2" fillId="40" borderId="137" xfId="0" applyNumberFormat="1" applyFont="1" applyFill="1" applyBorder="1" applyAlignment="1" applyProtection="1">
      <alignment vertical="center" wrapText="1"/>
      <protection locked="0"/>
    </xf>
    <xf numFmtId="2" fontId="4" fillId="34" borderId="38" xfId="0" applyNumberFormat="1" applyFont="1" applyFill="1" applyBorder="1" applyAlignment="1" applyProtection="1">
      <alignment horizontal="center" vertical="center"/>
      <protection locked="0"/>
    </xf>
    <xf numFmtId="0" fontId="0" fillId="0" borderId="138" xfId="0" applyBorder="1" applyAlignment="1" applyProtection="1">
      <alignment vertical="center"/>
      <protection locked="0"/>
    </xf>
    <xf numFmtId="0" fontId="5" fillId="41" borderId="38" xfId="0" applyFont="1" applyFill="1" applyBorder="1" applyAlignment="1">
      <alignment horizontal="right" vertical="center" wrapText="1"/>
    </xf>
    <xf numFmtId="0" fontId="37" fillId="0" borderId="38" xfId="0" applyFont="1" applyBorder="1" applyAlignment="1">
      <alignment vertical="center"/>
    </xf>
    <xf numFmtId="0" fontId="37" fillId="0" borderId="139" xfId="0" applyFont="1" applyBorder="1" applyAlignment="1">
      <alignment vertical="center"/>
    </xf>
    <xf numFmtId="0" fontId="2" fillId="41" borderId="140" xfId="0" applyFont="1" applyFill="1" applyBorder="1" applyAlignment="1">
      <alignment horizontal="right" vertical="center" wrapText="1"/>
    </xf>
    <xf numFmtId="0" fontId="0" fillId="41" borderId="38" xfId="0" applyFill="1" applyBorder="1" applyAlignment="1">
      <alignment horizontal="right" vertical="center" wrapText="1"/>
    </xf>
    <xf numFmtId="49" fontId="14" fillId="4" borderId="128" xfId="0" applyNumberFormat="1" applyFont="1" applyFill="1" applyBorder="1" applyAlignment="1">
      <alignment horizontal="center" vertical="center" wrapText="1"/>
    </xf>
    <xf numFmtId="49" fontId="8" fillId="0" borderId="26" xfId="0" applyNumberFormat="1" applyFont="1" applyBorder="1" applyAlignment="1">
      <alignment horizontal="center" vertical="center" wrapText="1"/>
    </xf>
    <xf numFmtId="2" fontId="98" fillId="58" borderId="141" xfId="0" applyNumberFormat="1" applyFont="1" applyFill="1" applyBorder="1" applyAlignment="1">
      <alignment vertical="center" wrapText="1"/>
    </xf>
    <xf numFmtId="0" fontId="0" fillId="58" borderId="142" xfId="0" applyFont="1" applyFill="1" applyBorder="1" applyAlignment="1">
      <alignment vertical="center" wrapText="1"/>
    </xf>
    <xf numFmtId="0" fontId="0" fillId="57" borderId="120" xfId="0" applyFill="1" applyBorder="1" applyAlignment="1">
      <alignment/>
    </xf>
    <xf numFmtId="0" fontId="0" fillId="0" borderId="143" xfId="0" applyBorder="1" applyAlignment="1">
      <alignment/>
    </xf>
    <xf numFmtId="0" fontId="107" fillId="33" borderId="51" xfId="0" applyFont="1" applyFill="1" applyBorder="1" applyAlignment="1">
      <alignment vertical="center" wrapText="1"/>
    </xf>
    <xf numFmtId="0" fontId="107" fillId="0" borderId="61" xfId="0" applyFont="1" applyBorder="1" applyAlignment="1">
      <alignment vertical="center" wrapText="1"/>
    </xf>
    <xf numFmtId="0" fontId="107" fillId="0" borderId="124" xfId="0" applyFont="1" applyBorder="1" applyAlignment="1">
      <alignment vertical="center" wrapText="1"/>
    </xf>
    <xf numFmtId="49" fontId="0" fillId="0" borderId="51" xfId="0" applyNumberFormat="1" applyFont="1" applyBorder="1" applyAlignment="1">
      <alignment vertical="center" wrapText="1"/>
    </xf>
    <xf numFmtId="49" fontId="0" fillId="0" borderId="61" xfId="0" applyNumberFormat="1" applyFont="1" applyBorder="1" applyAlignment="1">
      <alignment vertical="center" wrapText="1"/>
    </xf>
    <xf numFmtId="49" fontId="0" fillId="0" borderId="124" xfId="0" applyNumberFormat="1" applyFont="1" applyBorder="1" applyAlignment="1">
      <alignment vertical="center" wrapText="1"/>
    </xf>
    <xf numFmtId="49" fontId="0" fillId="33" borderId="51" xfId="0" applyNumberFormat="1" applyFont="1" applyFill="1" applyBorder="1" applyAlignment="1">
      <alignment vertical="center" wrapText="1"/>
    </xf>
    <xf numFmtId="0" fontId="14" fillId="0" borderId="19" xfId="0" applyFont="1" applyFill="1" applyBorder="1" applyAlignment="1">
      <alignment horizontal="center" vertical="center" wrapText="1"/>
    </xf>
    <xf numFmtId="0" fontId="14" fillId="0" borderId="132" xfId="0" applyFont="1" applyFill="1" applyBorder="1" applyAlignment="1">
      <alignment horizontal="center" vertical="center" wrapText="1"/>
    </xf>
    <xf numFmtId="2" fontId="98" fillId="0" borderId="122" xfId="0" applyNumberFormat="1" applyFont="1" applyFill="1" applyBorder="1" applyAlignment="1">
      <alignment vertical="center" wrapText="1"/>
    </xf>
    <xf numFmtId="0" fontId="0" fillId="0" borderId="123" xfId="0" applyFont="1" applyFill="1" applyBorder="1" applyAlignment="1">
      <alignment vertical="center" wrapText="1"/>
    </xf>
    <xf numFmtId="2" fontId="98" fillId="0" borderId="128" xfId="0" applyNumberFormat="1" applyFont="1" applyFill="1" applyBorder="1" applyAlignment="1">
      <alignment vertical="center" wrapText="1"/>
    </xf>
    <xf numFmtId="0" fontId="0" fillId="0" borderId="129" xfId="0" applyFont="1" applyFill="1" applyBorder="1" applyAlignment="1">
      <alignment vertical="center" wrapText="1"/>
    </xf>
    <xf numFmtId="49" fontId="2" fillId="0" borderId="51" xfId="0" applyNumberFormat="1" applyFont="1" applyBorder="1" applyAlignment="1">
      <alignment vertical="center" wrapText="1"/>
    </xf>
    <xf numFmtId="49" fontId="0" fillId="33" borderId="51" xfId="0" applyNumberFormat="1" applyFont="1" applyFill="1" applyBorder="1" applyAlignment="1">
      <alignment vertical="top" wrapText="1"/>
    </xf>
    <xf numFmtId="0" fontId="0" fillId="0" borderId="61" xfId="0" applyFont="1" applyBorder="1" applyAlignment="1">
      <alignment wrapText="1"/>
    </xf>
    <xf numFmtId="0" fontId="0" fillId="0" borderId="124" xfId="0" applyFont="1" applyBorder="1" applyAlignment="1">
      <alignment wrapText="1"/>
    </xf>
    <xf numFmtId="1" fontId="2" fillId="33" borderId="144" xfId="0" applyNumberFormat="1" applyFont="1" applyFill="1" applyBorder="1" applyAlignment="1">
      <alignment vertical="center" wrapText="1"/>
    </xf>
    <xf numFmtId="0" fontId="0" fillId="0" borderId="0" xfId="0" applyBorder="1" applyAlignment="1">
      <alignment vertical="center"/>
    </xf>
    <xf numFmtId="0" fontId="0" fillId="0" borderId="145" xfId="0" applyBorder="1" applyAlignment="1">
      <alignment vertical="center"/>
    </xf>
    <xf numFmtId="0" fontId="108" fillId="0" borderId="84" xfId="0" applyFont="1" applyBorder="1" applyAlignment="1">
      <alignment horizontal="left" vertical="center" wrapText="1"/>
    </xf>
    <xf numFmtId="0" fontId="107" fillId="0" borderId="84" xfId="0" applyFont="1" applyBorder="1" applyAlignment="1">
      <alignment horizontal="left" vertical="center" wrapText="1"/>
    </xf>
    <xf numFmtId="0" fontId="107" fillId="0" borderId="146" xfId="0" applyFont="1" applyBorder="1" applyAlignment="1">
      <alignment horizontal="left" vertical="center" wrapText="1"/>
    </xf>
    <xf numFmtId="0" fontId="108" fillId="0" borderId="86" xfId="0" applyFont="1" applyBorder="1" applyAlignment="1">
      <alignment horizontal="left" vertical="center" wrapText="1"/>
    </xf>
    <xf numFmtId="0" fontId="107" fillId="0" borderId="86" xfId="0" applyFont="1" applyBorder="1" applyAlignment="1">
      <alignment horizontal="left" vertical="center" wrapText="1"/>
    </xf>
    <xf numFmtId="0" fontId="107" fillId="0" borderId="147" xfId="0" applyFont="1" applyBorder="1" applyAlignment="1">
      <alignment horizontal="left" vertical="center" wrapText="1"/>
    </xf>
    <xf numFmtId="0" fontId="108" fillId="0" borderId="87" xfId="0" applyFont="1" applyBorder="1" applyAlignment="1">
      <alignment horizontal="left" vertical="center" wrapText="1"/>
    </xf>
    <xf numFmtId="0" fontId="107" fillId="0" borderId="87" xfId="0" applyFont="1" applyBorder="1" applyAlignment="1">
      <alignment horizontal="left" vertical="center" wrapText="1"/>
    </xf>
    <xf numFmtId="0" fontId="107" fillId="0" borderId="148" xfId="0" applyFont="1" applyBorder="1" applyAlignment="1">
      <alignment horizontal="left" vertical="center" wrapText="1"/>
    </xf>
    <xf numFmtId="0" fontId="0" fillId="0" borderId="117" xfId="0" applyBorder="1" applyAlignment="1">
      <alignment vertical="center"/>
    </xf>
    <xf numFmtId="0" fontId="43" fillId="33" borderId="127" xfId="0" applyFont="1" applyFill="1" applyBorder="1" applyAlignment="1">
      <alignment vertical="center"/>
    </xf>
    <xf numFmtId="0" fontId="43" fillId="0" borderId="38" xfId="0" applyFont="1" applyBorder="1" applyAlignment="1">
      <alignment vertical="center"/>
    </xf>
    <xf numFmtId="0" fontId="43" fillId="0" borderId="139" xfId="0" applyFont="1" applyBorder="1" applyAlignment="1">
      <alignmen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
    <dxf>
      <font>
        <color theme="1" tint="0.04998999834060669"/>
      </font>
      <fill>
        <patternFill>
          <bgColor rgb="FFFFC000"/>
        </patternFill>
      </fill>
    </dxf>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675"/>
        </c:manualLayout>
      </c:layout>
      <c:spPr>
        <a:noFill/>
        <a:ln>
          <a:noFill/>
        </a:ln>
      </c:spPr>
      <c:txPr>
        <a:bodyPr vert="horz" rot="0"/>
        <a:lstStyle/>
        <a:p>
          <a:pPr>
            <a:defRPr lang="en-US" cap="none" sz="1200" b="0" i="0" u="none" baseline="0">
              <a:solidFill>
                <a:srgbClr val="000000"/>
              </a:solidFill>
              <a:latin typeface="Arial"/>
              <a:ea typeface="Arial"/>
              <a:cs typeface="Arial"/>
            </a:defRPr>
          </a:pPr>
        </a:p>
      </c:txPr>
    </c:title>
    <c:view3D>
      <c:rotX val="15"/>
      <c:hPercent val="100"/>
      <c:rotY val="0"/>
      <c:depthPercent val="100"/>
      <c:rAngAx val="1"/>
    </c:view3D>
    <c:plotArea>
      <c:layout>
        <c:manualLayout>
          <c:xMode val="edge"/>
          <c:yMode val="edge"/>
          <c:x val="0.07675"/>
          <c:y val="0.13275"/>
          <c:w val="0.8355"/>
          <c:h val="0.767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12700">
                <a:solidFill>
                  <a:srgbClr val="000000"/>
                </a:solidFill>
              </a:ln>
            </c:spPr>
          </c:dPt>
          <c:dPt>
            <c:idx val="1"/>
            <c:spPr>
              <a:solidFill>
                <a:srgbClr val="FF9900"/>
              </a:solidFill>
              <a:ln w="12700">
                <a:solidFill>
                  <a:srgbClr val="000000"/>
                </a:solidFill>
              </a:ln>
            </c:spPr>
          </c:dPt>
          <c:dPt>
            <c:idx val="2"/>
            <c:spPr>
              <a:solidFill>
                <a:srgbClr val="FFCC00"/>
              </a:solidFill>
              <a:ln w="12700">
                <a:solidFill>
                  <a:srgbClr val="000000"/>
                </a:solidFill>
              </a:ln>
            </c:spPr>
          </c:dPt>
          <c:dPt>
            <c:idx val="3"/>
            <c:spPr>
              <a:solidFill>
                <a:srgbClr val="FFCC99"/>
              </a:solidFill>
              <a:ln w="12700">
                <a:solidFill>
                  <a:srgbClr val="000000"/>
                </a:solidFill>
              </a:ln>
            </c:spPr>
          </c:dPt>
          <c:dPt>
            <c:idx val="4"/>
            <c:spPr>
              <a:solidFill>
                <a:srgbClr val="FFFF99"/>
              </a:solidFill>
              <a:ln w="12700">
                <a:solidFill>
                  <a:srgbClr val="000000"/>
                </a:solidFill>
              </a:ln>
            </c:spPr>
          </c:dPt>
          <c:dPt>
            <c:idx val="5"/>
            <c:spPr>
              <a:solidFill>
                <a:srgbClr val="FCF305"/>
              </a:solidFill>
              <a:ln w="12700">
                <a:solidFill>
                  <a:srgbClr val="000000"/>
                </a:solidFill>
              </a:ln>
            </c:spPr>
          </c:dPt>
          <c:dPt>
            <c:idx val="6"/>
            <c:spPr>
              <a:solidFill>
                <a:srgbClr val="CCFFCC"/>
              </a:solidFill>
              <a:ln w="12700">
                <a:solidFill>
                  <a:srgbClr val="000000"/>
                </a:solidFill>
              </a:ln>
            </c:spPr>
          </c:dPt>
          <c:dPt>
            <c:idx val="7"/>
            <c:spPr>
              <a:solidFill>
                <a:srgbClr val="CCFFFF"/>
              </a:solidFill>
              <a:ln w="12700">
                <a:solidFill>
                  <a:srgbClr val="000000"/>
                </a:solidFill>
              </a:ln>
            </c:spPr>
          </c:dPt>
          <c:dLbls>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'2018'!$B$6:$I$6</c:f>
              <c:strCache>
                <c:ptCount val="8"/>
                <c:pt idx="0">
                  <c:v>1) Regelmäßige Veranstaltungen </c:v>
                </c:pt>
                <c:pt idx="1">
                  <c:v>2) Einzelveranstaltungen, Projekte, Freizeiten, besondere Dienste </c:v>
                </c:pt>
                <c:pt idx="2">
                  <c:v>3) Gremien, Konvente</c:v>
                </c:pt>
                <c:pt idx="3">
                  <c:v>4) Sonstige Dienstpflichten </c:v>
                </c:pt>
                <c:pt idx="4">
                  <c:v>5) Entwicklung neuer Arbeitsansätze / Unvorhersehbares / seelsorgerische Begleitung Einzelner</c:v>
                </c:pt>
                <c:pt idx="5">
                  <c:v>6) sonstige Arbeitsfelder (z.B. Kirchenmusik) </c:v>
                </c:pt>
                <c:pt idx="6">
                  <c:v>Tagesarbeitszeit</c:v>
                </c:pt>
                <c:pt idx="7">
                  <c:v>Krankheit / Sonderurlaub /  Personen bezogene Freistellung</c:v>
                </c:pt>
              </c:strCache>
            </c:strRef>
          </c:cat>
          <c:val>
            <c:numRef>
              <c:f>'2018'!$B$8:$I$8</c:f>
              <c:numCache>
                <c:ptCount val="8"/>
                <c:pt idx="0">
                  <c:v>0</c:v>
                </c:pt>
                <c:pt idx="1">
                  <c:v>0</c:v>
                </c:pt>
                <c:pt idx="2">
                  <c:v>0</c:v>
                </c:pt>
                <c:pt idx="3">
                  <c:v>0</c:v>
                </c:pt>
                <c:pt idx="4">
                  <c:v>0</c:v>
                </c:pt>
                <c:pt idx="5">
                  <c:v>0</c:v>
                </c:pt>
                <c:pt idx="6">
                  <c:v>0</c:v>
                </c:pt>
                <c:pt idx="7">
                  <c:v>0</c:v>
                </c:pt>
              </c:numCache>
            </c:numRef>
          </c:val>
        </c:ser>
      </c:pie3DChart>
      <c:spPr>
        <a:noFill/>
        <a:ln>
          <a:noFill/>
        </a:ln>
      </c:spPr>
    </c:plotArea>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5" right="0.787401575" top="0.984251969" bottom="0.984251969" header="0.4921259845" footer="0.4921259845"/>
  <pageSetup horizontalDpi="300" verticalDpi="3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1152525</xdr:colOff>
      <xdr:row>13</xdr:row>
      <xdr:rowOff>0</xdr:rowOff>
    </xdr:to>
    <xdr:sp>
      <xdr:nvSpPr>
        <xdr:cNvPr id="1" name="Textfeld 1"/>
        <xdr:cNvSpPr txBox="1">
          <a:spLocks noChangeArrowheads="1"/>
        </xdr:cNvSpPr>
      </xdr:nvSpPr>
      <xdr:spPr>
        <a:xfrm>
          <a:off x="0" y="2390775"/>
          <a:ext cx="1152525" cy="504825"/>
        </a:xfrm>
        <a:prstGeom prst="rect">
          <a:avLst/>
        </a:prstGeom>
        <a:solidFill>
          <a:srgbClr val="FFFFFF"/>
        </a:solidFill>
        <a:ln w="9525" cmpd="sng">
          <a:solidFill>
            <a:srgbClr val="BCBCBC"/>
          </a:solidFill>
          <a:headEnd type="none"/>
          <a:tailEnd type="none"/>
        </a:ln>
      </xdr:spPr>
      <xdr:txBody>
        <a:bodyPr vertOverflow="clip" wrap="square" anchor="ctr"/>
        <a:p>
          <a:pPr algn="r">
            <a:defRPr/>
          </a:pPr>
          <a:r>
            <a:rPr lang="en-US" cap="none" sz="1100" b="1" i="0" u="none" baseline="0">
              <a:solidFill>
                <a:srgbClr val="DD0806"/>
              </a:solidFill>
            </a:rPr>
            <a:t>davon: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8.xml.rels><?xml version="1.0" encoding="utf-8" standalone="yes"?><Relationships xmlns="http://schemas.openxmlformats.org/package/2006/relationships"><Relationship Id="rId1" Type="http://schemas.openxmlformats.org/officeDocument/2006/relationships/hyperlink" Target="mailto:kijupf@ekmd.de" TargetMode="External" /><Relationship Id="rId2" Type="http://schemas.openxmlformats.org/officeDocument/2006/relationships/hyperlink" Target="http://www.evanglischejugend.de/" TargetMode="External" /><Relationship Id="rId3" Type="http://schemas.openxmlformats.org/officeDocument/2006/relationships/hyperlink" Target="mailto:gernot.quasebarth@ekmd.de" TargetMode="External" /></Relationships>
</file>

<file path=xl/worksheets/sheet1.xml><?xml version="1.0" encoding="utf-8"?>
<worksheet xmlns="http://schemas.openxmlformats.org/spreadsheetml/2006/main" xmlns:r="http://schemas.openxmlformats.org/officeDocument/2006/relationships">
  <sheetPr codeName="Tabelle1"/>
  <dimension ref="A1:S364"/>
  <sheetViews>
    <sheetView zoomScalePageLayoutView="0" workbookViewId="0" topLeftCell="A1">
      <selection activeCell="F2" sqref="F2"/>
    </sheetView>
  </sheetViews>
  <sheetFormatPr defaultColWidth="11.421875" defaultRowHeight="12.75" outlineLevelRow="1"/>
  <cols>
    <col min="1" max="1" width="42.140625" style="0" customWidth="1"/>
    <col min="2" max="2" width="13.140625" style="0" customWidth="1"/>
    <col min="3" max="3" width="20.00390625" style="0" customWidth="1"/>
    <col min="4" max="4" width="12.00390625" style="159" customWidth="1"/>
    <col min="5" max="5" width="11.421875" style="57" customWidth="1"/>
  </cols>
  <sheetData>
    <row r="1" spans="1:19" s="24" customFormat="1" ht="27" customHeight="1" thickBot="1">
      <c r="A1" s="309" t="s">
        <v>42</v>
      </c>
      <c r="B1" s="310"/>
      <c r="C1" s="310"/>
      <c r="D1" s="158"/>
      <c r="E1" s="124" t="s">
        <v>49</v>
      </c>
      <c r="F1" s="28"/>
      <c r="G1" s="28"/>
      <c r="H1" s="28"/>
      <c r="I1" s="28"/>
      <c r="J1" s="28"/>
      <c r="K1" s="28"/>
      <c r="L1" s="28"/>
      <c r="M1" s="28"/>
      <c r="N1" s="28"/>
      <c r="O1" s="28"/>
      <c r="P1" s="28"/>
      <c r="Q1" s="28"/>
      <c r="R1" s="28"/>
      <c r="S1" s="28"/>
    </row>
    <row r="2" spans="1:19" ht="56.25">
      <c r="A2" s="76" t="s">
        <v>30</v>
      </c>
      <c r="B2" s="77" t="s">
        <v>31</v>
      </c>
      <c r="C2" s="78">
        <v>2018</v>
      </c>
      <c r="D2" s="158"/>
      <c r="E2" s="58" t="s">
        <v>76</v>
      </c>
      <c r="F2" s="28"/>
      <c r="G2" s="28"/>
      <c r="H2" s="28"/>
      <c r="I2" s="28"/>
      <c r="J2" s="28"/>
      <c r="K2" s="28"/>
      <c r="L2" s="28"/>
      <c r="M2" s="28"/>
      <c r="N2" s="28"/>
      <c r="O2" s="28"/>
      <c r="P2" s="28"/>
      <c r="Q2" s="28"/>
      <c r="R2" s="28"/>
      <c r="S2" s="28"/>
    </row>
    <row r="3" spans="1:19" ht="12.75">
      <c r="A3" s="79" t="s">
        <v>40</v>
      </c>
      <c r="B3" s="55"/>
      <c r="C3" s="153"/>
      <c r="D3" s="158"/>
      <c r="E3" s="28"/>
      <c r="F3" s="28"/>
      <c r="G3" s="28"/>
      <c r="H3" s="28"/>
      <c r="I3" s="28"/>
      <c r="J3" s="28"/>
      <c r="K3" s="28"/>
      <c r="L3" s="28"/>
      <c r="M3" s="28"/>
      <c r="N3" s="28"/>
      <c r="O3" s="28"/>
      <c r="P3" s="28"/>
      <c r="Q3" s="28"/>
      <c r="R3" s="28"/>
      <c r="S3" s="28"/>
    </row>
    <row r="4" spans="1:19" ht="12.75">
      <c r="A4" s="80" t="s">
        <v>41</v>
      </c>
      <c r="B4" s="55"/>
      <c r="C4" s="153"/>
      <c r="D4" s="28"/>
      <c r="E4" s="28"/>
      <c r="F4" s="28"/>
      <c r="G4" s="28"/>
      <c r="H4" s="28"/>
      <c r="I4" s="28"/>
      <c r="J4" s="28"/>
      <c r="K4" s="28"/>
      <c r="L4" s="28"/>
      <c r="M4" s="28"/>
      <c r="N4" s="28"/>
      <c r="O4" s="28"/>
      <c r="P4" s="28"/>
      <c r="Q4" s="28"/>
      <c r="R4" s="28"/>
      <c r="S4" s="28"/>
    </row>
    <row r="5" spans="1:19" ht="14.25">
      <c r="A5" s="80" t="s">
        <v>83</v>
      </c>
      <c r="B5" s="55"/>
      <c r="C5" s="153"/>
      <c r="D5" s="28"/>
      <c r="E5" s="28"/>
      <c r="F5" s="28"/>
      <c r="G5" s="28"/>
      <c r="H5" s="28"/>
      <c r="I5" s="28"/>
      <c r="J5" s="28"/>
      <c r="K5" s="28"/>
      <c r="L5" s="28"/>
      <c r="M5" s="28"/>
      <c r="N5" s="28"/>
      <c r="O5" s="28"/>
      <c r="P5" s="28"/>
      <c r="Q5" s="28"/>
      <c r="R5" s="28"/>
      <c r="S5" s="28"/>
    </row>
    <row r="6" spans="1:19" ht="12.75">
      <c r="A6" s="80" t="s">
        <v>155</v>
      </c>
      <c r="B6" s="172">
        <f>B4+B5</f>
        <v>0</v>
      </c>
      <c r="C6" s="153"/>
      <c r="D6" s="28"/>
      <c r="E6" s="28"/>
      <c r="F6" s="28"/>
      <c r="G6" s="28"/>
      <c r="H6" s="28"/>
      <c r="I6" s="28"/>
      <c r="J6" s="28"/>
      <c r="K6" s="28"/>
      <c r="L6" s="28"/>
      <c r="M6" s="28"/>
      <c r="N6" s="28"/>
      <c r="O6" s="28"/>
      <c r="P6" s="28"/>
      <c r="Q6" s="28"/>
      <c r="R6" s="28"/>
      <c r="S6" s="28"/>
    </row>
    <row r="7" spans="1:19" ht="13.5" thickBot="1">
      <c r="A7" s="21" t="s">
        <v>127</v>
      </c>
      <c r="B7" s="87"/>
      <c r="C7" s="154"/>
      <c r="D7" s="28"/>
      <c r="E7" s="28"/>
      <c r="F7" s="28"/>
      <c r="G7" s="28"/>
      <c r="H7" s="28"/>
      <c r="I7" s="28"/>
      <c r="J7" s="28"/>
      <c r="K7" s="28"/>
      <c r="L7" s="28"/>
      <c r="M7" s="28"/>
      <c r="N7" s="28"/>
      <c r="O7" s="28"/>
      <c r="P7" s="28"/>
      <c r="Q7" s="28"/>
      <c r="R7" s="28"/>
      <c r="S7" s="28"/>
    </row>
    <row r="8" spans="1:19" ht="12.75">
      <c r="A8" s="12" t="s">
        <v>34</v>
      </c>
      <c r="B8" s="13" t="s">
        <v>21</v>
      </c>
      <c r="C8" s="14"/>
      <c r="D8" s="28"/>
      <c r="E8" s="28"/>
      <c r="F8" s="28"/>
      <c r="G8" s="28"/>
      <c r="H8" s="28"/>
      <c r="I8" s="28"/>
      <c r="J8" s="28"/>
      <c r="K8" s="28"/>
      <c r="L8" s="28"/>
      <c r="M8" s="28"/>
      <c r="N8" s="28"/>
      <c r="O8" s="28"/>
      <c r="P8" s="28"/>
      <c r="Q8" s="28"/>
      <c r="R8" s="28"/>
      <c r="S8" s="28"/>
    </row>
    <row r="9" spans="1:19" ht="13.5">
      <c r="A9" s="15" t="s">
        <v>86</v>
      </c>
      <c r="B9" s="38">
        <v>1760</v>
      </c>
      <c r="C9" s="16" t="s">
        <v>32</v>
      </c>
      <c r="D9" s="28"/>
      <c r="E9" s="28"/>
      <c r="F9" s="28"/>
      <c r="G9" s="28"/>
      <c r="H9" s="28"/>
      <c r="I9" s="28"/>
      <c r="J9" s="28"/>
      <c r="K9" s="28"/>
      <c r="L9" s="28"/>
      <c r="M9" s="28"/>
      <c r="N9" s="28"/>
      <c r="O9" s="28"/>
      <c r="P9" s="28"/>
      <c r="Q9" s="28"/>
      <c r="R9" s="28"/>
      <c r="S9" s="28"/>
    </row>
    <row r="10" spans="1:19" ht="12.75">
      <c r="A10" s="20" t="s">
        <v>139</v>
      </c>
      <c r="B10" s="257"/>
      <c r="C10" s="16" t="s">
        <v>140</v>
      </c>
      <c r="D10" s="28"/>
      <c r="E10" s="28"/>
      <c r="F10" s="28"/>
      <c r="G10" s="28"/>
      <c r="H10" s="28"/>
      <c r="I10" s="28"/>
      <c r="J10" s="28"/>
      <c r="K10" s="28"/>
      <c r="L10" s="28"/>
      <c r="M10" s="28"/>
      <c r="N10" s="28"/>
      <c r="O10" s="28"/>
      <c r="P10" s="28"/>
      <c r="Q10" s="28"/>
      <c r="R10" s="28"/>
      <c r="S10" s="28"/>
    </row>
    <row r="11" spans="1:19" ht="12.75">
      <c r="A11" s="259" t="s">
        <v>136</v>
      </c>
      <c r="B11" s="260"/>
      <c r="C11" s="16" t="s">
        <v>141</v>
      </c>
      <c r="D11" s="28"/>
      <c r="E11" s="28"/>
      <c r="F11" s="28"/>
      <c r="G11" s="28"/>
      <c r="H11" s="28"/>
      <c r="I11" s="28"/>
      <c r="J11" s="28"/>
      <c r="K11" s="28"/>
      <c r="L11" s="28"/>
      <c r="M11" s="28"/>
      <c r="N11" s="28"/>
      <c r="O11" s="28"/>
      <c r="P11" s="28"/>
      <c r="Q11" s="28"/>
      <c r="R11" s="28"/>
      <c r="S11" s="28"/>
    </row>
    <row r="12" spans="1:19" ht="13.5">
      <c r="A12" s="255"/>
      <c r="B12" s="55"/>
      <c r="C12" s="16" t="s">
        <v>137</v>
      </c>
      <c r="D12" s="28"/>
      <c r="E12" s="28"/>
      <c r="F12" s="28"/>
      <c r="G12" s="28"/>
      <c r="H12" s="28"/>
      <c r="I12" s="28"/>
      <c r="J12" s="28"/>
      <c r="K12" s="28"/>
      <c r="L12" s="28"/>
      <c r="M12" s="28"/>
      <c r="N12" s="28"/>
      <c r="O12" s="28"/>
      <c r="P12" s="28"/>
      <c r="Q12" s="28"/>
      <c r="R12" s="28"/>
      <c r="S12" s="28"/>
    </row>
    <row r="13" spans="1:19" ht="13.5">
      <c r="A13" s="261"/>
      <c r="B13" s="285">
        <f>B10-B11-B12</f>
        <v>0</v>
      </c>
      <c r="C13" s="16" t="s">
        <v>138</v>
      </c>
      <c r="D13" s="28"/>
      <c r="E13" s="28"/>
      <c r="F13" s="28"/>
      <c r="G13" s="28"/>
      <c r="H13" s="28"/>
      <c r="I13" s="28"/>
      <c r="J13" s="28"/>
      <c r="K13" s="28"/>
      <c r="L13" s="28"/>
      <c r="M13" s="28"/>
      <c r="N13" s="28"/>
      <c r="O13" s="28"/>
      <c r="P13" s="28"/>
      <c r="Q13" s="28"/>
      <c r="R13" s="28"/>
      <c r="S13" s="28"/>
    </row>
    <row r="14" spans="1:19" ht="36">
      <c r="A14" s="254" t="s">
        <v>148</v>
      </c>
      <c r="B14" s="258">
        <f>SUM(B12:B13)</f>
        <v>0</v>
      </c>
      <c r="C14" s="16" t="s">
        <v>142</v>
      </c>
      <c r="D14" s="28"/>
      <c r="E14" s="28"/>
      <c r="F14" s="28"/>
      <c r="G14" s="28"/>
      <c r="H14" s="28"/>
      <c r="I14" s="28"/>
      <c r="J14" s="28"/>
      <c r="K14" s="28"/>
      <c r="L14" s="28"/>
      <c r="M14" s="28"/>
      <c r="N14" s="28"/>
      <c r="O14" s="28"/>
      <c r="P14" s="28"/>
      <c r="Q14" s="28"/>
      <c r="R14" s="28"/>
      <c r="S14" s="28"/>
    </row>
    <row r="15" spans="1:19" ht="12.75">
      <c r="A15" s="21" t="s">
        <v>128</v>
      </c>
      <c r="B15" s="38">
        <f>B7</f>
        <v>0</v>
      </c>
      <c r="C15" s="16" t="s">
        <v>32</v>
      </c>
      <c r="D15" s="235"/>
      <c r="E15" s="235"/>
      <c r="F15" s="28"/>
      <c r="G15" s="28"/>
      <c r="H15" s="28"/>
      <c r="I15" s="28"/>
      <c r="J15" s="28"/>
      <c r="K15" s="28"/>
      <c r="L15" s="28"/>
      <c r="M15" s="28"/>
      <c r="N15" s="28"/>
      <c r="O15" s="28"/>
      <c r="P15" s="28"/>
      <c r="Q15" s="28"/>
      <c r="R15" s="28"/>
      <c r="S15" s="28"/>
    </row>
    <row r="16" spans="1:19" ht="13.5" thickBot="1">
      <c r="A16" s="48" t="s">
        <v>111</v>
      </c>
      <c r="B16" s="56">
        <v>12</v>
      </c>
      <c r="C16" s="49"/>
      <c r="D16" s="28"/>
      <c r="E16" s="28"/>
      <c r="F16" s="28"/>
      <c r="G16" s="28"/>
      <c r="H16" s="28"/>
      <c r="I16" s="28"/>
      <c r="J16" s="28"/>
      <c r="K16" s="28"/>
      <c r="L16" s="28"/>
      <c r="M16" s="28"/>
      <c r="N16" s="28"/>
      <c r="O16" s="28"/>
      <c r="P16" s="28"/>
      <c r="Q16" s="28"/>
      <c r="R16" s="28"/>
      <c r="S16" s="28"/>
    </row>
    <row r="17" spans="1:19" ht="12.75">
      <c r="A17" s="20" t="s">
        <v>101</v>
      </c>
      <c r="B17" s="39">
        <f>((B9*(B12+B13))/100)/12*B16</f>
        <v>0</v>
      </c>
      <c r="C17" s="16" t="s">
        <v>32</v>
      </c>
      <c r="D17" s="28"/>
      <c r="E17" s="28"/>
      <c r="F17" s="28"/>
      <c r="G17" s="28"/>
      <c r="H17" s="28"/>
      <c r="I17" s="28"/>
      <c r="J17" s="28"/>
      <c r="K17" s="28"/>
      <c r="L17" s="28"/>
      <c r="M17" s="28"/>
      <c r="N17" s="28"/>
      <c r="O17" s="28"/>
      <c r="P17" s="28"/>
      <c r="Q17" s="28"/>
      <c r="R17" s="28"/>
      <c r="S17" s="28"/>
    </row>
    <row r="18" spans="1:19" ht="12.75">
      <c r="A18" s="22" t="s">
        <v>38</v>
      </c>
      <c r="B18" s="38">
        <f>B15</f>
        <v>0</v>
      </c>
      <c r="C18" s="16" t="s">
        <v>32</v>
      </c>
      <c r="D18" s="28"/>
      <c r="E18" s="28"/>
      <c r="F18" s="28"/>
      <c r="G18" s="28"/>
      <c r="H18" s="28"/>
      <c r="I18" s="28"/>
      <c r="J18" s="28"/>
      <c r="K18" s="28"/>
      <c r="L18" s="28"/>
      <c r="M18" s="28"/>
      <c r="N18" s="28"/>
      <c r="O18" s="28"/>
      <c r="P18" s="28"/>
      <c r="Q18" s="28"/>
      <c r="R18" s="28"/>
      <c r="S18" s="28"/>
    </row>
    <row r="19" spans="1:19" ht="12.75" hidden="1" outlineLevel="1">
      <c r="A19" s="173" t="s">
        <v>112</v>
      </c>
      <c r="B19" s="175"/>
      <c r="C19" s="162" t="s">
        <v>33</v>
      </c>
      <c r="D19" s="28"/>
      <c r="E19" s="28"/>
      <c r="F19" s="28"/>
      <c r="G19" s="28"/>
      <c r="H19" s="28"/>
      <c r="I19" s="28"/>
      <c r="J19" s="28"/>
      <c r="K19" s="28"/>
      <c r="L19" s="28"/>
      <c r="M19" s="28"/>
      <c r="N19" s="28"/>
      <c r="O19" s="28"/>
      <c r="P19" s="28"/>
      <c r="Q19" s="28"/>
      <c r="R19" s="28"/>
      <c r="S19" s="28"/>
    </row>
    <row r="20" spans="1:19" ht="12.75" hidden="1" outlineLevel="1">
      <c r="A20" s="174" t="s">
        <v>113</v>
      </c>
      <c r="B20" s="176"/>
      <c r="C20" s="163"/>
      <c r="D20" s="28"/>
      <c r="E20" s="28"/>
      <c r="F20" s="28"/>
      <c r="G20" s="28"/>
      <c r="H20" s="28"/>
      <c r="I20" s="28"/>
      <c r="J20" s="28"/>
      <c r="K20" s="28"/>
      <c r="L20" s="28"/>
      <c r="M20" s="28"/>
      <c r="N20" s="28"/>
      <c r="O20" s="28"/>
      <c r="P20" s="28"/>
      <c r="Q20" s="28"/>
      <c r="R20" s="28"/>
      <c r="S20" s="28"/>
    </row>
    <row r="21" spans="1:19" ht="12.75" hidden="1" outlineLevel="1">
      <c r="A21" s="174" t="s">
        <v>75</v>
      </c>
      <c r="B21" s="177">
        <f>B14+B19</f>
        <v>0</v>
      </c>
      <c r="C21" s="163"/>
      <c r="D21" s="28"/>
      <c r="E21" s="28"/>
      <c r="F21" s="28"/>
      <c r="G21" s="28"/>
      <c r="H21" s="28"/>
      <c r="I21" s="28"/>
      <c r="J21" s="28"/>
      <c r="K21" s="28"/>
      <c r="L21" s="28"/>
      <c r="M21" s="28"/>
      <c r="N21" s="28"/>
      <c r="O21" s="28"/>
      <c r="P21" s="28"/>
      <c r="Q21" s="28"/>
      <c r="R21" s="28"/>
      <c r="S21" s="28"/>
    </row>
    <row r="22" spans="1:19" ht="12.75" hidden="1" outlineLevel="1">
      <c r="A22" s="174" t="s">
        <v>44</v>
      </c>
      <c r="B22" s="177">
        <f>(INTERN!A1*(Stammdaten!B21))/INTERN!A2</f>
        <v>0</v>
      </c>
      <c r="C22" s="163"/>
      <c r="D22" s="28"/>
      <c r="E22" s="28"/>
      <c r="F22" s="28"/>
      <c r="G22" s="28"/>
      <c r="H22" s="28"/>
      <c r="I22" s="28"/>
      <c r="J22" s="28"/>
      <c r="K22" s="28"/>
      <c r="L22" s="28"/>
      <c r="M22" s="28"/>
      <c r="N22" s="28"/>
      <c r="O22" s="28"/>
      <c r="P22" s="28"/>
      <c r="Q22" s="28"/>
      <c r="R22" s="28"/>
      <c r="S22" s="28"/>
    </row>
    <row r="23" spans="1:19" ht="15.75" customHeight="1" hidden="1" outlineLevel="1">
      <c r="A23" s="174" t="s">
        <v>35</v>
      </c>
      <c r="B23" s="177">
        <f>B22/B29</f>
        <v>0</v>
      </c>
      <c r="C23" s="163"/>
      <c r="D23" s="158"/>
      <c r="E23" s="28"/>
      <c r="F23" s="28"/>
      <c r="G23" s="28"/>
      <c r="H23" s="28"/>
      <c r="I23" s="28"/>
      <c r="J23" s="28"/>
      <c r="K23" s="28"/>
      <c r="L23" s="28"/>
      <c r="M23" s="28"/>
      <c r="N23" s="28"/>
      <c r="O23" s="28"/>
      <c r="P23" s="28"/>
      <c r="Q23" s="28"/>
      <c r="R23" s="28"/>
      <c r="S23" s="28"/>
    </row>
    <row r="24" spans="1:19" s="51" customFormat="1" ht="15.75" customHeight="1" hidden="1" outlineLevel="1" thickBot="1">
      <c r="A24" s="164" t="s">
        <v>21</v>
      </c>
      <c r="B24" s="161">
        <f>((B9)/INTERN!A2*(B19/12))*B20</f>
        <v>0</v>
      </c>
      <c r="C24" s="165" t="s">
        <v>32</v>
      </c>
      <c r="D24" s="158"/>
      <c r="E24" s="28"/>
      <c r="F24" s="28"/>
      <c r="G24" s="28"/>
      <c r="H24" s="28"/>
      <c r="I24" s="28"/>
      <c r="J24" s="28"/>
      <c r="K24" s="28"/>
      <c r="L24" s="28"/>
      <c r="M24" s="28"/>
      <c r="N24" s="28"/>
      <c r="O24" s="28"/>
      <c r="P24" s="28"/>
      <c r="Q24" s="28"/>
      <c r="R24" s="28"/>
      <c r="S24" s="28"/>
    </row>
    <row r="25" spans="1:19" s="51" customFormat="1" ht="15" customHeight="1" collapsed="1" thickBot="1">
      <c r="A25" s="23" t="s">
        <v>43</v>
      </c>
      <c r="B25" s="81">
        <f>B17-(B18)+(B24)</f>
        <v>0</v>
      </c>
      <c r="C25" s="19" t="s">
        <v>32</v>
      </c>
      <c r="D25" s="158"/>
      <c r="E25" s="28"/>
      <c r="F25" s="28"/>
      <c r="G25" s="28"/>
      <c r="H25" s="28"/>
      <c r="I25" s="28"/>
      <c r="J25" s="28"/>
      <c r="K25" s="28"/>
      <c r="L25" s="28"/>
      <c r="M25" s="28"/>
      <c r="N25" s="28"/>
      <c r="O25" s="28"/>
      <c r="P25" s="28"/>
      <c r="Q25" s="28"/>
      <c r="R25" s="28"/>
      <c r="S25" s="28"/>
    </row>
    <row r="26" spans="1:19" s="51" customFormat="1" ht="10.5" customHeight="1">
      <c r="A26" s="20" t="s">
        <v>77</v>
      </c>
      <c r="B26" s="18"/>
      <c r="C26" s="17"/>
      <c r="D26" s="158"/>
      <c r="E26" s="28"/>
      <c r="F26" s="28"/>
      <c r="G26" s="28"/>
      <c r="H26" s="28"/>
      <c r="I26" s="28"/>
      <c r="J26" s="28"/>
      <c r="K26" s="28"/>
      <c r="L26" s="28"/>
      <c r="M26" s="28"/>
      <c r="N26" s="28"/>
      <c r="O26" s="28"/>
      <c r="P26" s="28"/>
      <c r="Q26" s="28"/>
      <c r="R26" s="28"/>
      <c r="S26" s="28"/>
    </row>
    <row r="27" spans="1:19" s="51" customFormat="1" ht="15" customHeight="1">
      <c r="A27" s="15" t="s">
        <v>87</v>
      </c>
      <c r="B27" s="38">
        <f>(INTERN!A1*Stammdaten!B10)/INTERN!A2</f>
        <v>0</v>
      </c>
      <c r="C27" s="16" t="s">
        <v>32</v>
      </c>
      <c r="D27" s="158"/>
      <c r="E27" s="28"/>
      <c r="F27" s="28"/>
      <c r="G27" s="28"/>
      <c r="H27" s="28"/>
      <c r="I27" s="28"/>
      <c r="J27" s="28"/>
      <c r="K27" s="28"/>
      <c r="L27" s="28"/>
      <c r="M27" s="28"/>
      <c r="N27" s="28"/>
      <c r="O27" s="28"/>
      <c r="P27" s="28"/>
      <c r="Q27" s="28"/>
      <c r="R27" s="28"/>
      <c r="S27" s="28"/>
    </row>
    <row r="28" spans="1:19" s="51" customFormat="1" ht="10.5" customHeight="1">
      <c r="A28" s="156" t="s">
        <v>44</v>
      </c>
      <c r="B28" s="38">
        <f>(INTERN!A1*(Stammdaten!B12+B13))/INTERN!A2</f>
        <v>0</v>
      </c>
      <c r="C28" s="16" t="s">
        <v>32</v>
      </c>
      <c r="D28" s="158"/>
      <c r="E28" s="28"/>
      <c r="F28" s="28"/>
      <c r="G28" s="28"/>
      <c r="H28" s="28"/>
      <c r="I28" s="28"/>
      <c r="J28" s="28"/>
      <c r="K28" s="28"/>
      <c r="L28" s="28"/>
      <c r="M28" s="28"/>
      <c r="N28" s="28"/>
      <c r="O28" s="28"/>
      <c r="P28" s="28"/>
      <c r="Q28" s="28"/>
      <c r="R28" s="28"/>
      <c r="S28" s="28"/>
    </row>
    <row r="29" spans="1:19" s="51" customFormat="1" ht="12.75" customHeight="1">
      <c r="A29" s="15" t="s">
        <v>84</v>
      </c>
      <c r="B29" s="50">
        <v>5</v>
      </c>
      <c r="C29" s="157" t="s">
        <v>90</v>
      </c>
      <c r="D29" s="158"/>
      <c r="E29" s="28"/>
      <c r="F29" s="28"/>
      <c r="G29" s="28"/>
      <c r="H29" s="28"/>
      <c r="I29" s="28"/>
      <c r="J29" s="28"/>
      <c r="K29" s="28"/>
      <c r="L29" s="28"/>
      <c r="M29" s="28"/>
      <c r="N29" s="28"/>
      <c r="O29" s="28"/>
      <c r="P29" s="28"/>
      <c r="Q29" s="28"/>
      <c r="R29" s="28"/>
      <c r="S29" s="28"/>
    </row>
    <row r="30" spans="1:19" ht="10.5" customHeight="1" thickBot="1">
      <c r="A30" s="178" t="s">
        <v>88</v>
      </c>
      <c r="B30" s="179">
        <f>B28/B29</f>
        <v>0</v>
      </c>
      <c r="C30" s="19" t="s">
        <v>32</v>
      </c>
      <c r="D30" s="158"/>
      <c r="E30" s="28"/>
      <c r="F30" s="28"/>
      <c r="G30" s="28"/>
      <c r="H30" s="28"/>
      <c r="I30" s="28"/>
      <c r="J30" s="28"/>
      <c r="K30" s="28"/>
      <c r="L30" s="28"/>
      <c r="M30" s="28"/>
      <c r="N30" s="28"/>
      <c r="O30" s="28"/>
      <c r="P30" s="28"/>
      <c r="Q30" s="28"/>
      <c r="R30" s="28"/>
      <c r="S30" s="28"/>
    </row>
    <row r="31" spans="1:19" ht="12.75" customHeight="1" thickBot="1">
      <c r="A31" s="28"/>
      <c r="B31" s="28"/>
      <c r="C31" s="28"/>
      <c r="D31" s="158"/>
      <c r="E31" s="28"/>
      <c r="F31" s="28"/>
      <c r="G31" s="28"/>
      <c r="H31" s="28"/>
      <c r="I31" s="28"/>
      <c r="J31" s="28"/>
      <c r="K31" s="28"/>
      <c r="L31" s="28"/>
      <c r="M31" s="28"/>
      <c r="N31" s="28"/>
      <c r="O31" s="28"/>
      <c r="P31" s="28"/>
      <c r="Q31" s="28"/>
      <c r="R31" s="28"/>
      <c r="S31" s="28"/>
    </row>
    <row r="32" spans="1:19" s="234" customFormat="1" ht="66.75" customHeight="1" thickBot="1">
      <c r="A32" s="230"/>
      <c r="B32" s="286" t="s">
        <v>123</v>
      </c>
      <c r="C32" s="231" t="s">
        <v>126</v>
      </c>
      <c r="D32" s="232"/>
      <c r="E32" s="233"/>
      <c r="F32" s="233"/>
      <c r="G32" s="233"/>
      <c r="H32" s="233"/>
      <c r="I32" s="233"/>
      <c r="J32" s="233"/>
      <c r="K32" s="233"/>
      <c r="L32" s="233"/>
      <c r="M32" s="233"/>
      <c r="N32" s="233"/>
      <c r="O32" s="233"/>
      <c r="P32" s="233"/>
      <c r="Q32" s="233"/>
      <c r="R32" s="233"/>
      <c r="S32" s="233"/>
    </row>
    <row r="33" spans="1:19" s="155" customFormat="1" ht="22.5" customHeight="1">
      <c r="A33" s="267" t="s">
        <v>78</v>
      </c>
      <c r="B33" s="268"/>
      <c r="C33" s="269"/>
      <c r="D33" s="307" t="s">
        <v>81</v>
      </c>
      <c r="E33" s="28"/>
      <c r="F33" s="28"/>
      <c r="G33" s="28"/>
      <c r="H33" s="28"/>
      <c r="I33" s="28"/>
      <c r="J33" s="28"/>
      <c r="K33" s="28"/>
      <c r="L33" s="28"/>
      <c r="M33" s="28"/>
      <c r="N33" s="28"/>
      <c r="O33" s="28"/>
      <c r="P33" s="28"/>
      <c r="Q33" s="28"/>
      <c r="R33" s="28"/>
      <c r="S33" s="28"/>
    </row>
    <row r="34" spans="1:19" s="155" customFormat="1" ht="27" customHeight="1">
      <c r="A34" s="270" t="s">
        <v>73</v>
      </c>
      <c r="B34" s="271"/>
      <c r="C34" s="272"/>
      <c r="D34" s="308"/>
      <c r="E34" s="28"/>
      <c r="F34" s="28"/>
      <c r="G34" s="28"/>
      <c r="H34" s="28"/>
      <c r="I34" s="28"/>
      <c r="J34" s="28"/>
      <c r="K34" s="28"/>
      <c r="L34" s="28"/>
      <c r="M34" s="28"/>
      <c r="N34" s="28"/>
      <c r="O34" s="28"/>
      <c r="P34" s="28"/>
      <c r="Q34" s="28"/>
      <c r="R34" s="28"/>
      <c r="S34" s="28"/>
    </row>
    <row r="35" spans="1:19" s="155" customFormat="1" ht="21" customHeight="1">
      <c r="A35" s="267" t="s">
        <v>79</v>
      </c>
      <c r="B35" s="271"/>
      <c r="C35" s="272"/>
      <c r="D35" s="308"/>
      <c r="E35" s="28"/>
      <c r="F35" s="28"/>
      <c r="G35" s="28"/>
      <c r="H35" s="28"/>
      <c r="I35" s="28"/>
      <c r="J35" s="28"/>
      <c r="K35" s="28"/>
      <c r="L35" s="28"/>
      <c r="M35" s="28"/>
      <c r="N35" s="28"/>
      <c r="O35" s="28"/>
      <c r="P35" s="28"/>
      <c r="Q35" s="28"/>
      <c r="R35" s="28"/>
      <c r="S35" s="28"/>
    </row>
    <row r="36" spans="1:19" s="155" customFormat="1" ht="28.5" customHeight="1">
      <c r="A36" s="270" t="s">
        <v>74</v>
      </c>
      <c r="B36" s="271"/>
      <c r="C36" s="272"/>
      <c r="D36" s="308"/>
      <c r="E36" s="28"/>
      <c r="F36" s="28"/>
      <c r="G36" s="28"/>
      <c r="H36" s="28"/>
      <c r="I36" s="28"/>
      <c r="J36" s="28"/>
      <c r="K36" s="28"/>
      <c r="L36" s="28"/>
      <c r="M36" s="28"/>
      <c r="N36" s="28"/>
      <c r="O36" s="28"/>
      <c r="P36" s="28"/>
      <c r="Q36" s="28"/>
      <c r="R36" s="28"/>
      <c r="S36" s="28"/>
    </row>
    <row r="37" spans="1:19" s="155" customFormat="1" ht="37.5" customHeight="1">
      <c r="A37" s="282" t="s">
        <v>80</v>
      </c>
      <c r="B37" s="271"/>
      <c r="C37" s="272"/>
      <c r="D37" s="308"/>
      <c r="E37" s="28"/>
      <c r="F37" s="28"/>
      <c r="G37" s="28"/>
      <c r="H37" s="28"/>
      <c r="I37" s="28"/>
      <c r="J37" s="28"/>
      <c r="K37" s="28"/>
      <c r="L37" s="28"/>
      <c r="M37" s="28"/>
      <c r="N37" s="28"/>
      <c r="O37" s="28"/>
      <c r="P37" s="28"/>
      <c r="Q37" s="28"/>
      <c r="R37" s="28"/>
      <c r="S37" s="28"/>
    </row>
    <row r="38" spans="1:19" s="155" customFormat="1" ht="21" customHeight="1">
      <c r="A38" s="270" t="s">
        <v>85</v>
      </c>
      <c r="B38" s="271"/>
      <c r="C38" s="273"/>
      <c r="D38" s="308"/>
      <c r="E38" s="28"/>
      <c r="F38" s="28"/>
      <c r="G38" s="28"/>
      <c r="H38" s="28"/>
      <c r="I38" s="28"/>
      <c r="J38" s="28"/>
      <c r="K38" s="28"/>
      <c r="L38" s="28"/>
      <c r="M38" s="28"/>
      <c r="N38" s="28"/>
      <c r="O38" s="28"/>
      <c r="P38" s="28"/>
      <c r="Q38" s="28"/>
      <c r="R38" s="28"/>
      <c r="S38" s="28"/>
    </row>
    <row r="39" spans="1:19" s="155" customFormat="1" ht="21" customHeight="1">
      <c r="A39" s="274" t="s">
        <v>36</v>
      </c>
      <c r="B39" s="38">
        <f>SUM(B33:B38)</f>
        <v>0</v>
      </c>
      <c r="C39" s="275"/>
      <c r="D39" s="308"/>
      <c r="E39" s="28"/>
      <c r="F39" s="28"/>
      <c r="G39" s="28"/>
      <c r="H39" s="28"/>
      <c r="I39" s="28"/>
      <c r="J39" s="28"/>
      <c r="K39" s="28"/>
      <c r="L39" s="28"/>
      <c r="M39" s="28"/>
      <c r="N39" s="28"/>
      <c r="O39" s="28"/>
      <c r="P39" s="28"/>
      <c r="Q39" s="28"/>
      <c r="R39" s="28"/>
      <c r="S39" s="28"/>
    </row>
    <row r="40" spans="1:19" s="155" customFormat="1" ht="21" customHeight="1">
      <c r="A40" s="276" t="s">
        <v>43</v>
      </c>
      <c r="B40" s="279">
        <f>B25</f>
        <v>0</v>
      </c>
      <c r="C40" s="110">
        <f>SUM(C33:C38)</f>
        <v>0</v>
      </c>
      <c r="D40" s="308"/>
      <c r="E40" s="28"/>
      <c r="F40" s="28"/>
      <c r="G40" s="28"/>
      <c r="H40" s="28"/>
      <c r="I40" s="28"/>
      <c r="J40" s="28"/>
      <c r="K40" s="28"/>
      <c r="L40" s="28"/>
      <c r="M40" s="28"/>
      <c r="N40" s="28"/>
      <c r="O40" s="28"/>
      <c r="P40" s="28"/>
      <c r="Q40" s="28"/>
      <c r="R40" s="28"/>
      <c r="S40" s="28"/>
    </row>
    <row r="41" spans="1:19" s="155" customFormat="1" ht="21" customHeight="1" thickBot="1">
      <c r="A41" s="277" t="s">
        <v>89</v>
      </c>
      <c r="B41" s="111">
        <f>B39-B40</f>
        <v>0</v>
      </c>
      <c r="C41" s="278"/>
      <c r="D41" s="308"/>
      <c r="E41" s="28"/>
      <c r="F41" s="28"/>
      <c r="G41" s="28"/>
      <c r="H41" s="28"/>
      <c r="I41" s="28"/>
      <c r="J41" s="28"/>
      <c r="K41" s="28"/>
      <c r="L41" s="28"/>
      <c r="M41" s="28"/>
      <c r="N41" s="28"/>
      <c r="O41" s="28"/>
      <c r="P41" s="28"/>
      <c r="Q41" s="28"/>
      <c r="R41" s="28"/>
      <c r="S41" s="28"/>
    </row>
    <row r="42" spans="1:19" ht="12.75">
      <c r="A42" s="28"/>
      <c r="B42" s="28"/>
      <c r="C42" s="28"/>
      <c r="D42" s="158"/>
      <c r="E42" s="28"/>
      <c r="F42" s="28"/>
      <c r="G42" s="28"/>
      <c r="H42" s="28"/>
      <c r="I42" s="28"/>
      <c r="J42" s="28"/>
      <c r="K42" s="28"/>
      <c r="L42" s="28"/>
      <c r="M42" s="28"/>
      <c r="N42" s="28"/>
      <c r="O42" s="28"/>
      <c r="P42" s="28"/>
      <c r="Q42" s="28"/>
      <c r="R42" s="28"/>
      <c r="S42" s="28"/>
    </row>
    <row r="43" spans="1:19" s="155" customFormat="1" ht="27.75" customHeight="1">
      <c r="A43" s="304" t="s">
        <v>96</v>
      </c>
      <c r="B43" s="305"/>
      <c r="C43" s="306"/>
      <c r="D43" s="158"/>
      <c r="E43" s="28"/>
      <c r="F43" s="28"/>
      <c r="G43" s="28"/>
      <c r="H43" s="28"/>
      <c r="I43" s="28"/>
      <c r="J43" s="28"/>
      <c r="K43" s="28"/>
      <c r="L43" s="28"/>
      <c r="M43" s="28"/>
      <c r="N43" s="28"/>
      <c r="O43" s="28"/>
      <c r="P43" s="28"/>
      <c r="Q43" s="28"/>
      <c r="R43" s="28"/>
      <c r="S43" s="28"/>
    </row>
    <row r="44" spans="1:19" s="155" customFormat="1" ht="31.5" customHeight="1">
      <c r="A44" s="304" t="s">
        <v>129</v>
      </c>
      <c r="B44" s="305"/>
      <c r="C44" s="306"/>
      <c r="D44" s="158"/>
      <c r="E44" s="28"/>
      <c r="F44" s="28"/>
      <c r="G44" s="28"/>
      <c r="H44" s="28"/>
      <c r="I44" s="28"/>
      <c r="J44" s="28"/>
      <c r="K44" s="28"/>
      <c r="L44" s="28"/>
      <c r="M44" s="28"/>
      <c r="N44" s="28"/>
      <c r="O44" s="28"/>
      <c r="P44" s="28"/>
      <c r="Q44" s="28"/>
      <c r="R44" s="28"/>
      <c r="S44" s="28"/>
    </row>
    <row r="45" spans="1:19" s="155" customFormat="1" ht="78.75" customHeight="1">
      <c r="A45" s="304" t="s">
        <v>156</v>
      </c>
      <c r="B45" s="305"/>
      <c r="C45" s="306"/>
      <c r="D45" s="158"/>
      <c r="E45" s="28"/>
      <c r="F45" s="28"/>
      <c r="G45" s="28"/>
      <c r="H45" s="28"/>
      <c r="I45" s="28"/>
      <c r="J45" s="28"/>
      <c r="K45" s="28"/>
      <c r="L45" s="28"/>
      <c r="M45" s="28"/>
      <c r="N45" s="28"/>
      <c r="O45" s="28"/>
      <c r="P45" s="28"/>
      <c r="Q45" s="28"/>
      <c r="R45" s="28"/>
      <c r="S45" s="28"/>
    </row>
    <row r="46" spans="1:19" s="155" customFormat="1" ht="48" customHeight="1">
      <c r="A46" s="295" t="s">
        <v>157</v>
      </c>
      <c r="B46" s="296"/>
      <c r="C46" s="297"/>
      <c r="D46" s="158"/>
      <c r="E46" s="28"/>
      <c r="F46" s="28"/>
      <c r="G46" s="28"/>
      <c r="H46" s="28"/>
      <c r="I46" s="28"/>
      <c r="J46" s="28"/>
      <c r="K46" s="28"/>
      <c r="L46" s="28"/>
      <c r="M46" s="28"/>
      <c r="N46" s="28"/>
      <c r="O46" s="28"/>
      <c r="P46" s="28"/>
      <c r="Q46" s="28"/>
      <c r="R46" s="28"/>
      <c r="S46" s="28"/>
    </row>
    <row r="47" spans="1:19" s="155" customFormat="1" ht="73.5" customHeight="1">
      <c r="A47" s="295" t="s">
        <v>149</v>
      </c>
      <c r="B47" s="296"/>
      <c r="C47" s="297"/>
      <c r="D47" s="158"/>
      <c r="E47" s="28"/>
      <c r="F47" s="28"/>
      <c r="G47" s="28"/>
      <c r="H47" s="28"/>
      <c r="I47" s="28"/>
      <c r="J47" s="28"/>
      <c r="K47" s="28"/>
      <c r="L47" s="28"/>
      <c r="M47" s="28"/>
      <c r="N47" s="28"/>
      <c r="O47" s="28"/>
      <c r="P47" s="28"/>
      <c r="Q47" s="28"/>
      <c r="R47" s="28"/>
      <c r="S47" s="28"/>
    </row>
    <row r="48" spans="1:19" s="155" customFormat="1" ht="28.5" customHeight="1">
      <c r="A48" s="301" t="s">
        <v>102</v>
      </c>
      <c r="B48" s="302"/>
      <c r="C48" s="303"/>
      <c r="D48" s="158"/>
      <c r="E48" s="28"/>
      <c r="F48" s="28"/>
      <c r="G48" s="28"/>
      <c r="H48" s="28"/>
      <c r="I48" s="28"/>
      <c r="J48" s="28"/>
      <c r="K48" s="28"/>
      <c r="L48" s="28"/>
      <c r="M48" s="28"/>
      <c r="N48" s="28"/>
      <c r="O48" s="28"/>
      <c r="P48" s="28"/>
      <c r="Q48" s="28"/>
      <c r="R48" s="28"/>
      <c r="S48" s="28"/>
    </row>
    <row r="49" spans="1:19" s="155" customFormat="1" ht="43.5" customHeight="1">
      <c r="A49" s="295" t="s">
        <v>158</v>
      </c>
      <c r="B49" s="296"/>
      <c r="C49" s="297"/>
      <c r="D49" s="158"/>
      <c r="E49" s="28"/>
      <c r="F49" s="28"/>
      <c r="G49" s="28"/>
      <c r="H49" s="28"/>
      <c r="I49" s="28"/>
      <c r="J49" s="28"/>
      <c r="K49" s="28"/>
      <c r="L49" s="28"/>
      <c r="M49" s="28"/>
      <c r="N49" s="28"/>
      <c r="O49" s="28"/>
      <c r="P49" s="28"/>
      <c r="Q49" s="28"/>
      <c r="R49" s="28"/>
      <c r="S49" s="28"/>
    </row>
    <row r="50" spans="1:19" s="155" customFormat="1" ht="42" customHeight="1">
      <c r="A50" s="311" t="s">
        <v>103</v>
      </c>
      <c r="B50" s="312"/>
      <c r="C50" s="313"/>
      <c r="D50" s="158"/>
      <c r="E50" s="28"/>
      <c r="F50" s="28"/>
      <c r="G50" s="28"/>
      <c r="H50" s="28"/>
      <c r="I50" s="28"/>
      <c r="J50" s="28"/>
      <c r="K50" s="28"/>
      <c r="L50" s="28"/>
      <c r="M50" s="28"/>
      <c r="N50" s="28"/>
      <c r="O50" s="28"/>
      <c r="P50" s="28"/>
      <c r="Q50" s="28"/>
      <c r="R50" s="28"/>
      <c r="S50" s="28"/>
    </row>
    <row r="51" spans="1:19" s="155" customFormat="1" ht="100.5" customHeight="1">
      <c r="A51" s="298" t="s">
        <v>104</v>
      </c>
      <c r="B51" s="299"/>
      <c r="C51" s="300"/>
      <c r="D51" s="158"/>
      <c r="E51" s="28"/>
      <c r="F51" s="28"/>
      <c r="G51" s="28"/>
      <c r="H51" s="28"/>
      <c r="I51" s="28"/>
      <c r="J51" s="28"/>
      <c r="K51" s="28"/>
      <c r="L51" s="28"/>
      <c r="M51" s="28"/>
      <c r="N51" s="28"/>
      <c r="O51" s="28"/>
      <c r="P51" s="28"/>
      <c r="Q51" s="28"/>
      <c r="R51" s="28"/>
      <c r="S51" s="28"/>
    </row>
    <row r="52" spans="1:19" s="155" customFormat="1" ht="54.75" customHeight="1">
      <c r="A52" s="292" t="s">
        <v>144</v>
      </c>
      <c r="B52" s="293"/>
      <c r="C52" s="294"/>
      <c r="D52" s="158"/>
      <c r="E52" s="28"/>
      <c r="F52" s="28"/>
      <c r="G52" s="28"/>
      <c r="H52" s="28"/>
      <c r="I52" s="28"/>
      <c r="J52" s="28"/>
      <c r="K52" s="28"/>
      <c r="L52" s="28"/>
      <c r="M52" s="28"/>
      <c r="N52" s="28"/>
      <c r="O52" s="28"/>
      <c r="P52" s="28"/>
      <c r="Q52" s="28"/>
      <c r="R52" s="28"/>
      <c r="S52" s="28"/>
    </row>
    <row r="53" spans="1:19" ht="12.75">
      <c r="A53" s="295" t="s">
        <v>105</v>
      </c>
      <c r="B53" s="296"/>
      <c r="C53" s="297"/>
      <c r="D53" s="158"/>
      <c r="E53" s="28"/>
      <c r="F53" s="28"/>
      <c r="G53" s="28"/>
      <c r="H53" s="28"/>
      <c r="I53" s="28"/>
      <c r="J53" s="28"/>
      <c r="K53" s="28"/>
      <c r="L53" s="28"/>
      <c r="M53" s="28"/>
      <c r="N53" s="28"/>
      <c r="O53" s="28"/>
      <c r="P53" s="28"/>
      <c r="Q53" s="28"/>
      <c r="R53" s="28"/>
      <c r="S53" s="28"/>
    </row>
    <row r="54" spans="1:19" ht="12.75">
      <c r="A54" s="28"/>
      <c r="B54" s="28"/>
      <c r="C54" s="28"/>
      <c r="D54" s="158"/>
      <c r="E54" s="28"/>
      <c r="F54" s="28"/>
      <c r="G54" s="28"/>
      <c r="H54" s="28"/>
      <c r="I54" s="28"/>
      <c r="J54" s="28"/>
      <c r="K54" s="28"/>
      <c r="L54" s="28"/>
      <c r="M54" s="28"/>
      <c r="N54" s="28"/>
      <c r="O54" s="28"/>
      <c r="P54" s="28"/>
      <c r="Q54" s="28"/>
      <c r="R54" s="28"/>
      <c r="S54" s="28"/>
    </row>
    <row r="55" spans="1:19" ht="12.75">
      <c r="A55" s="28"/>
      <c r="B55" s="28"/>
      <c r="C55" s="28"/>
      <c r="D55" s="158"/>
      <c r="E55" s="28"/>
      <c r="F55" s="28"/>
      <c r="G55" s="28"/>
      <c r="H55" s="28"/>
      <c r="I55" s="28"/>
      <c r="J55" s="28"/>
      <c r="K55" s="28"/>
      <c r="L55" s="28"/>
      <c r="M55" s="28"/>
      <c r="N55" s="28"/>
      <c r="O55" s="28"/>
      <c r="P55" s="28"/>
      <c r="Q55" s="28"/>
      <c r="R55" s="28"/>
      <c r="S55" s="28"/>
    </row>
    <row r="56" spans="1:19" ht="12.75">
      <c r="A56" s="28"/>
      <c r="B56" s="28"/>
      <c r="C56" s="28"/>
      <c r="D56" s="158"/>
      <c r="E56" s="28"/>
      <c r="F56" s="28"/>
      <c r="G56" s="28"/>
      <c r="H56" s="28"/>
      <c r="I56" s="28"/>
      <c r="J56" s="28"/>
      <c r="K56" s="28"/>
      <c r="L56" s="28"/>
      <c r="M56" s="28"/>
      <c r="N56" s="28"/>
      <c r="O56" s="28"/>
      <c r="P56" s="28"/>
      <c r="Q56" s="28"/>
      <c r="R56" s="28"/>
      <c r="S56" s="28"/>
    </row>
    <row r="57" spans="1:19" ht="12.75">
      <c r="A57" s="28"/>
      <c r="B57" s="28"/>
      <c r="C57" s="28"/>
      <c r="D57" s="158"/>
      <c r="E57" s="28"/>
      <c r="F57" s="28"/>
      <c r="G57" s="28"/>
      <c r="H57" s="28"/>
      <c r="I57" s="28"/>
      <c r="J57" s="28"/>
      <c r="K57" s="28"/>
      <c r="L57" s="28"/>
      <c r="M57" s="28"/>
      <c r="N57" s="28"/>
      <c r="O57" s="28"/>
      <c r="P57" s="28"/>
      <c r="Q57" s="28"/>
      <c r="R57" s="28"/>
      <c r="S57" s="28"/>
    </row>
    <row r="58" spans="1:19" ht="12.75">
      <c r="A58" s="28"/>
      <c r="B58" s="28"/>
      <c r="C58" s="28"/>
      <c r="D58" s="158"/>
      <c r="E58" s="28"/>
      <c r="F58" s="28"/>
      <c r="G58" s="28"/>
      <c r="H58" s="28"/>
      <c r="I58" s="28"/>
      <c r="J58" s="28"/>
      <c r="K58" s="28"/>
      <c r="L58" s="28"/>
      <c r="M58" s="28"/>
      <c r="N58" s="28"/>
      <c r="O58" s="28"/>
      <c r="P58" s="28"/>
      <c r="Q58" s="28"/>
      <c r="R58" s="28"/>
      <c r="S58" s="28"/>
    </row>
    <row r="59" spans="1:19" ht="12.75">
      <c r="A59" s="28"/>
      <c r="B59" s="28"/>
      <c r="C59" s="28"/>
      <c r="D59" s="158"/>
      <c r="E59" s="28"/>
      <c r="F59" s="28"/>
      <c r="G59" s="28"/>
      <c r="H59" s="28"/>
      <c r="I59" s="28"/>
      <c r="J59" s="28"/>
      <c r="K59" s="28"/>
      <c r="L59" s="28"/>
      <c r="M59" s="28"/>
      <c r="N59" s="28"/>
      <c r="O59" s="28"/>
      <c r="P59" s="28"/>
      <c r="Q59" s="28"/>
      <c r="R59" s="28"/>
      <c r="S59" s="28"/>
    </row>
    <row r="60" spans="1:19" ht="12.75">
      <c r="A60" s="28"/>
      <c r="B60" s="28"/>
      <c r="C60" s="28"/>
      <c r="D60" s="158"/>
      <c r="E60" s="28"/>
      <c r="F60" s="28"/>
      <c r="G60" s="28"/>
      <c r="H60" s="28"/>
      <c r="I60" s="28"/>
      <c r="J60" s="28"/>
      <c r="K60" s="28"/>
      <c r="L60" s="28"/>
      <c r="M60" s="28"/>
      <c r="N60" s="28"/>
      <c r="O60" s="28"/>
      <c r="P60" s="28"/>
      <c r="Q60" s="28"/>
      <c r="R60" s="28"/>
      <c r="S60" s="28"/>
    </row>
    <row r="61" spans="1:19" ht="12.75">
      <c r="A61" s="28"/>
      <c r="B61" s="28"/>
      <c r="C61" s="28"/>
      <c r="D61" s="158"/>
      <c r="E61" s="28"/>
      <c r="F61" s="28"/>
      <c r="G61" s="28"/>
      <c r="H61" s="28"/>
      <c r="I61" s="28"/>
      <c r="J61" s="28"/>
      <c r="K61" s="28"/>
      <c r="L61" s="28"/>
      <c r="M61" s="28"/>
      <c r="N61" s="28"/>
      <c r="O61" s="28"/>
      <c r="P61" s="28"/>
      <c r="Q61" s="28"/>
      <c r="R61" s="28"/>
      <c r="S61" s="28"/>
    </row>
    <row r="62" spans="1:19" ht="12.75">
      <c r="A62" s="28"/>
      <c r="B62" s="28"/>
      <c r="C62" s="28"/>
      <c r="D62" s="158"/>
      <c r="E62" s="28"/>
      <c r="F62" s="28"/>
      <c r="G62" s="28"/>
      <c r="H62" s="28"/>
      <c r="I62" s="28"/>
      <c r="J62" s="28"/>
      <c r="K62" s="28"/>
      <c r="L62" s="28"/>
      <c r="M62" s="28"/>
      <c r="N62" s="28"/>
      <c r="O62" s="28"/>
      <c r="P62" s="28"/>
      <c r="Q62" s="28"/>
      <c r="R62" s="28"/>
      <c r="S62" s="28"/>
    </row>
    <row r="63" spans="1:19" ht="12.75">
      <c r="A63" s="28"/>
      <c r="B63" s="28"/>
      <c r="C63" s="28"/>
      <c r="D63" s="158"/>
      <c r="E63" s="28"/>
      <c r="F63" s="28"/>
      <c r="G63" s="28"/>
      <c r="H63" s="28"/>
      <c r="I63" s="28"/>
      <c r="J63" s="28"/>
      <c r="K63" s="28"/>
      <c r="L63" s="28"/>
      <c r="M63" s="28"/>
      <c r="N63" s="28"/>
      <c r="O63" s="28"/>
      <c r="P63" s="28"/>
      <c r="Q63" s="28"/>
      <c r="R63" s="28"/>
      <c r="S63" s="28"/>
    </row>
    <row r="64" spans="1:19" ht="12.75">
      <c r="A64" s="28"/>
      <c r="B64" s="28"/>
      <c r="C64" s="28"/>
      <c r="D64" s="158"/>
      <c r="E64" s="28"/>
      <c r="F64" s="28"/>
      <c r="G64" s="28"/>
      <c r="H64" s="28"/>
      <c r="I64" s="28"/>
      <c r="J64" s="28"/>
      <c r="K64" s="28"/>
      <c r="L64" s="28"/>
      <c r="M64" s="28"/>
      <c r="N64" s="28"/>
      <c r="O64" s="28"/>
      <c r="P64" s="28"/>
      <c r="Q64" s="28"/>
      <c r="R64" s="28"/>
      <c r="S64" s="28"/>
    </row>
    <row r="65" spans="1:19" ht="12.75">
      <c r="A65" s="28"/>
      <c r="B65" s="28"/>
      <c r="C65" s="28"/>
      <c r="D65" s="158"/>
      <c r="E65" s="28"/>
      <c r="F65" s="28"/>
      <c r="G65" s="28"/>
      <c r="H65" s="28"/>
      <c r="I65" s="28"/>
      <c r="J65" s="28"/>
      <c r="K65" s="28"/>
      <c r="L65" s="28"/>
      <c r="M65" s="28"/>
      <c r="N65" s="28"/>
      <c r="O65" s="28"/>
      <c r="P65" s="28"/>
      <c r="Q65" s="28"/>
      <c r="R65" s="28"/>
      <c r="S65" s="28"/>
    </row>
    <row r="66" spans="1:19" ht="12.75">
      <c r="A66" s="28"/>
      <c r="B66" s="28"/>
      <c r="C66" s="28"/>
      <c r="D66" s="158"/>
      <c r="E66" s="28"/>
      <c r="F66" s="28"/>
      <c r="G66" s="28"/>
      <c r="H66" s="28"/>
      <c r="I66" s="28"/>
      <c r="J66" s="28"/>
      <c r="K66" s="28"/>
      <c r="L66" s="28"/>
      <c r="M66" s="28"/>
      <c r="N66" s="28"/>
      <c r="O66" s="28"/>
      <c r="P66" s="28"/>
      <c r="Q66" s="28"/>
      <c r="R66" s="28"/>
      <c r="S66" s="28"/>
    </row>
    <row r="67" spans="1:19" ht="12.75">
      <c r="A67" s="28"/>
      <c r="B67" s="28"/>
      <c r="C67" s="28"/>
      <c r="D67" s="158"/>
      <c r="E67" s="28"/>
      <c r="F67" s="28"/>
      <c r="G67" s="28"/>
      <c r="H67" s="28"/>
      <c r="I67" s="28"/>
      <c r="J67" s="28"/>
      <c r="K67" s="28"/>
      <c r="L67" s="28"/>
      <c r="M67" s="28"/>
      <c r="N67" s="28"/>
      <c r="O67" s="28"/>
      <c r="P67" s="28"/>
      <c r="Q67" s="28"/>
      <c r="R67" s="28"/>
      <c r="S67" s="28"/>
    </row>
    <row r="68" spans="1:19" ht="12.75">
      <c r="A68" s="28"/>
      <c r="B68" s="28"/>
      <c r="C68" s="28"/>
      <c r="D68" s="158"/>
      <c r="E68" s="28"/>
      <c r="F68" s="28"/>
      <c r="G68" s="28"/>
      <c r="H68" s="28"/>
      <c r="I68" s="28"/>
      <c r="J68" s="28"/>
      <c r="K68" s="28"/>
      <c r="L68" s="28"/>
      <c r="M68" s="28"/>
      <c r="N68" s="28"/>
      <c r="O68" s="28"/>
      <c r="P68" s="28"/>
      <c r="Q68" s="28"/>
      <c r="R68" s="28"/>
      <c r="S68" s="28"/>
    </row>
    <row r="69" spans="1:19" ht="12.75">
      <c r="A69" s="28"/>
      <c r="B69" s="28"/>
      <c r="C69" s="28"/>
      <c r="D69" s="158"/>
      <c r="E69" s="28"/>
      <c r="F69" s="28"/>
      <c r="G69" s="28"/>
      <c r="H69" s="28"/>
      <c r="I69" s="28"/>
      <c r="J69" s="28"/>
      <c r="K69" s="28"/>
      <c r="L69" s="28"/>
      <c r="M69" s="28"/>
      <c r="N69" s="28"/>
      <c r="O69" s="28"/>
      <c r="P69" s="28"/>
      <c r="Q69" s="28"/>
      <c r="R69" s="28"/>
      <c r="S69" s="28"/>
    </row>
    <row r="70" spans="1:19" ht="12.75">
      <c r="A70" s="28"/>
      <c r="B70" s="28"/>
      <c r="C70" s="28"/>
      <c r="D70" s="158"/>
      <c r="E70" s="28"/>
      <c r="F70" s="28"/>
      <c r="G70" s="28"/>
      <c r="H70" s="28"/>
      <c r="I70" s="28"/>
      <c r="J70" s="28"/>
      <c r="K70" s="28"/>
      <c r="L70" s="28"/>
      <c r="M70" s="28"/>
      <c r="N70" s="28"/>
      <c r="O70" s="28"/>
      <c r="P70" s="28"/>
      <c r="Q70" s="28"/>
      <c r="R70" s="28"/>
      <c r="S70" s="28"/>
    </row>
    <row r="71" spans="1:19" ht="12.75">
      <c r="A71" s="28"/>
      <c r="B71" s="28"/>
      <c r="C71" s="28"/>
      <c r="D71" s="158"/>
      <c r="E71" s="28"/>
      <c r="F71" s="28"/>
      <c r="G71" s="28"/>
      <c r="H71" s="28"/>
      <c r="I71" s="28"/>
      <c r="J71" s="28"/>
      <c r="K71" s="28"/>
      <c r="L71" s="28"/>
      <c r="M71" s="28"/>
      <c r="N71" s="28"/>
      <c r="O71" s="28"/>
      <c r="P71" s="28"/>
      <c r="Q71" s="28"/>
      <c r="R71" s="28"/>
      <c r="S71" s="28"/>
    </row>
    <row r="72" spans="1:19" ht="12.75">
      <c r="A72" s="28"/>
      <c r="B72" s="28"/>
      <c r="C72" s="28"/>
      <c r="D72" s="158"/>
      <c r="E72" s="28"/>
      <c r="F72" s="28"/>
      <c r="G72" s="28"/>
      <c r="H72" s="28"/>
      <c r="I72" s="28"/>
      <c r="J72" s="28"/>
      <c r="K72" s="28"/>
      <c r="L72" s="28"/>
      <c r="M72" s="28"/>
      <c r="N72" s="28"/>
      <c r="O72" s="28"/>
      <c r="P72" s="28"/>
      <c r="Q72" s="28"/>
      <c r="R72" s="28"/>
      <c r="S72" s="28"/>
    </row>
    <row r="73" spans="1:19" ht="12.75">
      <c r="A73" s="28"/>
      <c r="B73" s="28"/>
      <c r="C73" s="28"/>
      <c r="D73" s="158"/>
      <c r="E73" s="28"/>
      <c r="F73" s="28"/>
      <c r="G73" s="28"/>
      <c r="H73" s="28"/>
      <c r="I73" s="28"/>
      <c r="J73" s="28"/>
      <c r="K73" s="28"/>
      <c r="L73" s="28"/>
      <c r="M73" s="28"/>
      <c r="N73" s="28"/>
      <c r="O73" s="28"/>
      <c r="P73" s="28"/>
      <c r="Q73" s="28"/>
      <c r="R73" s="28"/>
      <c r="S73" s="28"/>
    </row>
    <row r="74" spans="1:19" ht="12.75">
      <c r="A74" s="28"/>
      <c r="B74" s="28"/>
      <c r="C74" s="28"/>
      <c r="D74" s="158"/>
      <c r="E74" s="28"/>
      <c r="F74" s="28"/>
      <c r="G74" s="28"/>
      <c r="H74" s="28"/>
      <c r="I74" s="28"/>
      <c r="J74" s="28"/>
      <c r="K74" s="28"/>
      <c r="L74" s="28"/>
      <c r="M74" s="28"/>
      <c r="N74" s="28"/>
      <c r="O74" s="28"/>
      <c r="P74" s="28"/>
      <c r="Q74" s="28"/>
      <c r="R74" s="28"/>
      <c r="S74" s="28"/>
    </row>
    <row r="75" spans="1:19" ht="12.75">
      <c r="A75" s="28"/>
      <c r="B75" s="28"/>
      <c r="C75" s="28"/>
      <c r="D75" s="158"/>
      <c r="E75" s="28"/>
      <c r="F75" s="28"/>
      <c r="G75" s="28"/>
      <c r="H75" s="28"/>
      <c r="I75" s="28"/>
      <c r="J75" s="28"/>
      <c r="K75" s="28"/>
      <c r="L75" s="28"/>
      <c r="M75" s="28"/>
      <c r="N75" s="28"/>
      <c r="O75" s="28"/>
      <c r="P75" s="28"/>
      <c r="Q75" s="28"/>
      <c r="R75" s="28"/>
      <c r="S75" s="28"/>
    </row>
    <row r="76" spans="1:19" ht="12.75">
      <c r="A76" s="28"/>
      <c r="B76" s="28"/>
      <c r="C76" s="28"/>
      <c r="D76" s="158"/>
      <c r="E76" s="28"/>
      <c r="F76" s="28"/>
      <c r="G76" s="28"/>
      <c r="H76" s="28"/>
      <c r="I76" s="28"/>
      <c r="J76" s="28"/>
      <c r="K76" s="28"/>
      <c r="L76" s="28"/>
      <c r="M76" s="28"/>
      <c r="N76" s="28"/>
      <c r="O76" s="28"/>
      <c r="P76" s="28"/>
      <c r="Q76" s="28"/>
      <c r="R76" s="28"/>
      <c r="S76" s="28"/>
    </row>
    <row r="77" spans="1:19" ht="12.75">
      <c r="A77" s="28"/>
      <c r="B77" s="28"/>
      <c r="C77" s="28"/>
      <c r="D77" s="158"/>
      <c r="E77" s="28"/>
      <c r="F77" s="28"/>
      <c r="G77" s="28"/>
      <c r="H77" s="28"/>
      <c r="I77" s="28"/>
      <c r="J77" s="28"/>
      <c r="K77" s="28"/>
      <c r="L77" s="28"/>
      <c r="M77" s="28"/>
      <c r="N77" s="28"/>
      <c r="O77" s="28"/>
      <c r="P77" s="28"/>
      <c r="Q77" s="28"/>
      <c r="R77" s="28"/>
      <c r="S77" s="28"/>
    </row>
    <row r="78" spans="1:19" ht="12.75">
      <c r="A78" s="28"/>
      <c r="B78" s="28"/>
      <c r="C78" s="28"/>
      <c r="D78" s="158"/>
      <c r="E78" s="28"/>
      <c r="F78" s="28"/>
      <c r="G78" s="28"/>
      <c r="H78" s="28"/>
      <c r="I78" s="28"/>
      <c r="J78" s="28"/>
      <c r="K78" s="28"/>
      <c r="L78" s="28"/>
      <c r="M78" s="28"/>
      <c r="N78" s="28"/>
      <c r="O78" s="28"/>
      <c r="P78" s="28"/>
      <c r="Q78" s="28"/>
      <c r="R78" s="28"/>
      <c r="S78" s="28"/>
    </row>
    <row r="79" spans="1:19" ht="12.75">
      <c r="A79" s="28"/>
      <c r="B79" s="28"/>
      <c r="C79" s="28"/>
      <c r="D79" s="158"/>
      <c r="E79" s="28"/>
      <c r="F79" s="28"/>
      <c r="G79" s="28"/>
      <c r="H79" s="28"/>
      <c r="I79" s="28"/>
      <c r="J79" s="28"/>
      <c r="K79" s="28"/>
      <c r="L79" s="28"/>
      <c r="M79" s="28"/>
      <c r="N79" s="28"/>
      <c r="O79" s="28"/>
      <c r="P79" s="28"/>
      <c r="Q79" s="28"/>
      <c r="R79" s="28"/>
      <c r="S79" s="28"/>
    </row>
    <row r="80" spans="1:19" ht="12.75">
      <c r="A80" s="28"/>
      <c r="B80" s="28"/>
      <c r="C80" s="28"/>
      <c r="D80" s="158"/>
      <c r="E80" s="28"/>
      <c r="F80" s="28"/>
      <c r="G80" s="28"/>
      <c r="H80" s="28"/>
      <c r="I80" s="28"/>
      <c r="J80" s="28"/>
      <c r="K80" s="28"/>
      <c r="L80" s="28"/>
      <c r="M80" s="28"/>
      <c r="N80" s="28"/>
      <c r="O80" s="28"/>
      <c r="P80" s="28"/>
      <c r="Q80" s="28"/>
      <c r="R80" s="28"/>
      <c r="S80" s="28"/>
    </row>
    <row r="81" spans="1:19" ht="12.75">
      <c r="A81" s="28"/>
      <c r="B81" s="28"/>
      <c r="C81" s="28"/>
      <c r="D81" s="158"/>
      <c r="E81" s="28"/>
      <c r="F81" s="28"/>
      <c r="G81" s="28"/>
      <c r="H81" s="28"/>
      <c r="I81" s="28"/>
      <c r="J81" s="28"/>
      <c r="K81" s="28"/>
      <c r="L81" s="28"/>
      <c r="M81" s="28"/>
      <c r="N81" s="28"/>
      <c r="O81" s="28"/>
      <c r="P81" s="28"/>
      <c r="Q81" s="28"/>
      <c r="R81" s="28"/>
      <c r="S81" s="28"/>
    </row>
    <row r="82" spans="1:19" ht="12.75">
      <c r="A82" s="28"/>
      <c r="B82" s="28"/>
      <c r="C82" s="28"/>
      <c r="D82" s="158"/>
      <c r="E82" s="28"/>
      <c r="F82" s="28"/>
      <c r="G82" s="28"/>
      <c r="H82" s="28"/>
      <c r="I82" s="28"/>
      <c r="J82" s="28"/>
      <c r="K82" s="28"/>
      <c r="L82" s="28"/>
      <c r="M82" s="28"/>
      <c r="N82" s="28"/>
      <c r="O82" s="28"/>
      <c r="P82" s="28"/>
      <c r="Q82" s="28"/>
      <c r="R82" s="28"/>
      <c r="S82" s="28"/>
    </row>
    <row r="83" spans="1:19" ht="12.75">
      <c r="A83" s="28"/>
      <c r="B83" s="28"/>
      <c r="C83" s="28"/>
      <c r="D83" s="158"/>
      <c r="E83" s="28"/>
      <c r="F83" s="28"/>
      <c r="G83" s="28"/>
      <c r="H83" s="28"/>
      <c r="I83" s="28"/>
      <c r="J83" s="28"/>
      <c r="K83" s="28"/>
      <c r="L83" s="28"/>
      <c r="M83" s="28"/>
      <c r="N83" s="28"/>
      <c r="O83" s="28"/>
      <c r="P83" s="28"/>
      <c r="Q83" s="28"/>
      <c r="R83" s="28"/>
      <c r="S83" s="28"/>
    </row>
    <row r="84" spans="1:19" ht="12.75">
      <c r="A84" s="28"/>
      <c r="B84" s="28"/>
      <c r="C84" s="28"/>
      <c r="D84" s="158"/>
      <c r="E84" s="28"/>
      <c r="F84" s="28"/>
      <c r="G84" s="28"/>
      <c r="H84" s="28"/>
      <c r="I84" s="28"/>
      <c r="J84" s="28"/>
      <c r="K84" s="28"/>
      <c r="L84" s="28"/>
      <c r="M84" s="28"/>
      <c r="N84" s="28"/>
      <c r="O84" s="28"/>
      <c r="P84" s="28"/>
      <c r="Q84" s="28"/>
      <c r="R84" s="28"/>
      <c r="S84" s="28"/>
    </row>
    <row r="85" spans="1:19" ht="12.75">
      <c r="A85" s="28"/>
      <c r="B85" s="28"/>
      <c r="C85" s="28"/>
      <c r="D85" s="158"/>
      <c r="E85" s="28"/>
      <c r="F85" s="28"/>
      <c r="G85" s="28"/>
      <c r="H85" s="28"/>
      <c r="I85" s="28"/>
      <c r="J85" s="28"/>
      <c r="K85" s="28"/>
      <c r="L85" s="28"/>
      <c r="M85" s="28"/>
      <c r="N85" s="28"/>
      <c r="O85" s="28"/>
      <c r="P85" s="28"/>
      <c r="Q85" s="28"/>
      <c r="R85" s="28"/>
      <c r="S85" s="28"/>
    </row>
    <row r="86" spans="1:19" ht="12.75">
      <c r="A86" s="28"/>
      <c r="B86" s="28"/>
      <c r="C86" s="28"/>
      <c r="D86" s="158"/>
      <c r="E86" s="28"/>
      <c r="F86" s="28"/>
      <c r="G86" s="28"/>
      <c r="H86" s="28"/>
      <c r="I86" s="28"/>
      <c r="J86" s="28"/>
      <c r="K86" s="28"/>
      <c r="L86" s="28"/>
      <c r="M86" s="28"/>
      <c r="N86" s="28"/>
      <c r="O86" s="28"/>
      <c r="P86" s="28"/>
      <c r="Q86" s="28"/>
      <c r="R86" s="28"/>
      <c r="S86" s="28"/>
    </row>
    <row r="87" spans="1:19" ht="12.75">
      <c r="A87" s="28"/>
      <c r="B87" s="28"/>
      <c r="C87" s="28"/>
      <c r="D87" s="158"/>
      <c r="E87" s="28"/>
      <c r="F87" s="28"/>
      <c r="G87" s="28"/>
      <c r="H87" s="28"/>
      <c r="I87" s="28"/>
      <c r="J87" s="28"/>
      <c r="K87" s="28"/>
      <c r="L87" s="28"/>
      <c r="M87" s="28"/>
      <c r="N87" s="28"/>
      <c r="O87" s="28"/>
      <c r="P87" s="28"/>
      <c r="Q87" s="28"/>
      <c r="R87" s="28"/>
      <c r="S87" s="28"/>
    </row>
    <row r="88" spans="1:19" ht="12.75">
      <c r="A88" s="28"/>
      <c r="B88" s="28"/>
      <c r="C88" s="28"/>
      <c r="D88" s="158"/>
      <c r="E88" s="28"/>
      <c r="F88" s="28"/>
      <c r="G88" s="28"/>
      <c r="H88" s="28"/>
      <c r="I88" s="28"/>
      <c r="J88" s="28"/>
      <c r="K88" s="28"/>
      <c r="L88" s="28"/>
      <c r="M88" s="28"/>
      <c r="N88" s="28"/>
      <c r="O88" s="28"/>
      <c r="P88" s="28"/>
      <c r="Q88" s="28"/>
      <c r="R88" s="28"/>
      <c r="S88" s="28"/>
    </row>
    <row r="89" spans="1:19" ht="12.75">
      <c r="A89" s="28"/>
      <c r="B89" s="28"/>
      <c r="C89" s="28"/>
      <c r="D89" s="158"/>
      <c r="E89" s="28"/>
      <c r="F89" s="28"/>
      <c r="G89" s="28"/>
      <c r="H89" s="28"/>
      <c r="I89" s="28"/>
      <c r="J89" s="28"/>
      <c r="K89" s="28"/>
      <c r="L89" s="28"/>
      <c r="M89" s="28"/>
      <c r="N89" s="28"/>
      <c r="O89" s="28"/>
      <c r="P89" s="28"/>
      <c r="Q89" s="28"/>
      <c r="R89" s="28"/>
      <c r="S89" s="28"/>
    </row>
    <row r="90" spans="1:19" ht="12.75">
      <c r="A90" s="28"/>
      <c r="B90" s="28"/>
      <c r="C90" s="28"/>
      <c r="D90" s="158"/>
      <c r="E90" s="28"/>
      <c r="F90" s="28"/>
      <c r="G90" s="28"/>
      <c r="H90" s="28"/>
      <c r="I90" s="28"/>
      <c r="J90" s="28"/>
      <c r="K90" s="28"/>
      <c r="L90" s="28"/>
      <c r="M90" s="28"/>
      <c r="N90" s="28"/>
      <c r="O90" s="28"/>
      <c r="P90" s="28"/>
      <c r="Q90" s="28"/>
      <c r="R90" s="28"/>
      <c r="S90" s="28"/>
    </row>
    <row r="91" spans="1:19" ht="12.75">
      <c r="A91" s="28"/>
      <c r="B91" s="28"/>
      <c r="C91" s="28"/>
      <c r="D91" s="158"/>
      <c r="E91" s="28"/>
      <c r="F91" s="28"/>
      <c r="G91" s="28"/>
      <c r="H91" s="28"/>
      <c r="I91" s="28"/>
      <c r="J91" s="28"/>
      <c r="K91" s="28"/>
      <c r="L91" s="28"/>
      <c r="M91" s="28"/>
      <c r="N91" s="28"/>
      <c r="O91" s="28"/>
      <c r="P91" s="28"/>
      <c r="Q91" s="28"/>
      <c r="R91" s="28"/>
      <c r="S91" s="28"/>
    </row>
    <row r="92" spans="1:19" ht="12.75">
      <c r="A92" s="28"/>
      <c r="B92" s="28"/>
      <c r="C92" s="28"/>
      <c r="D92" s="158"/>
      <c r="E92" s="28"/>
      <c r="F92" s="28"/>
      <c r="G92" s="28"/>
      <c r="H92" s="28"/>
      <c r="I92" s="28"/>
      <c r="J92" s="28"/>
      <c r="K92" s="28"/>
      <c r="L92" s="28"/>
      <c r="M92" s="28"/>
      <c r="N92" s="28"/>
      <c r="O92" s="28"/>
      <c r="P92" s="28"/>
      <c r="Q92" s="28"/>
      <c r="R92" s="28"/>
      <c r="S92" s="28"/>
    </row>
    <row r="93" spans="1:19" ht="12.75">
      <c r="A93" s="28"/>
      <c r="B93" s="28"/>
      <c r="C93" s="28"/>
      <c r="D93" s="158"/>
      <c r="E93" s="28"/>
      <c r="F93" s="28"/>
      <c r="G93" s="28"/>
      <c r="H93" s="28"/>
      <c r="I93" s="28"/>
      <c r="J93" s="28"/>
      <c r="K93" s="28"/>
      <c r="L93" s="28"/>
      <c r="M93" s="28"/>
      <c r="N93" s="28"/>
      <c r="O93" s="28"/>
      <c r="P93" s="28"/>
      <c r="Q93" s="28"/>
      <c r="R93" s="28"/>
      <c r="S93" s="28"/>
    </row>
    <row r="94" spans="1:19" ht="12.75">
      <c r="A94" s="28"/>
      <c r="B94" s="28"/>
      <c r="C94" s="28"/>
      <c r="D94" s="158"/>
      <c r="E94" s="28"/>
      <c r="F94" s="28"/>
      <c r="G94" s="28"/>
      <c r="H94" s="28"/>
      <c r="I94" s="28"/>
      <c r="J94" s="28"/>
      <c r="K94" s="28"/>
      <c r="L94" s="28"/>
      <c r="M94" s="28"/>
      <c r="N94" s="28"/>
      <c r="O94" s="28"/>
      <c r="P94" s="28"/>
      <c r="Q94" s="28"/>
      <c r="R94" s="28"/>
      <c r="S94" s="28"/>
    </row>
    <row r="95" spans="1:19" ht="12.75">
      <c r="A95" s="28"/>
      <c r="B95" s="28"/>
      <c r="C95" s="28"/>
      <c r="D95" s="158"/>
      <c r="E95" s="28"/>
      <c r="F95" s="28"/>
      <c r="G95" s="28"/>
      <c r="H95" s="28"/>
      <c r="I95" s="28"/>
      <c r="J95" s="28"/>
      <c r="K95" s="28"/>
      <c r="L95" s="28"/>
      <c r="M95" s="28"/>
      <c r="N95" s="28"/>
      <c r="O95" s="28"/>
      <c r="P95" s="28"/>
      <c r="Q95" s="28"/>
      <c r="R95" s="28"/>
      <c r="S95" s="28"/>
    </row>
    <row r="96" spans="1:19" ht="12.75">
      <c r="A96" s="28"/>
      <c r="B96" s="28"/>
      <c r="C96" s="28"/>
      <c r="D96" s="158"/>
      <c r="E96" s="28"/>
      <c r="F96" s="28"/>
      <c r="G96" s="28"/>
      <c r="H96" s="28"/>
      <c r="I96" s="28"/>
      <c r="J96" s="28"/>
      <c r="K96" s="28"/>
      <c r="L96" s="28"/>
      <c r="M96" s="28"/>
      <c r="N96" s="28"/>
      <c r="O96" s="28"/>
      <c r="P96" s="28"/>
      <c r="Q96" s="28"/>
      <c r="R96" s="28"/>
      <c r="S96" s="28"/>
    </row>
    <row r="97" spans="1:19" ht="12.75">
      <c r="A97" s="28"/>
      <c r="B97" s="28"/>
      <c r="C97" s="28"/>
      <c r="D97" s="158"/>
      <c r="E97" s="28"/>
      <c r="F97" s="28"/>
      <c r="G97" s="28"/>
      <c r="H97" s="28"/>
      <c r="I97" s="28"/>
      <c r="J97" s="28"/>
      <c r="K97" s="28"/>
      <c r="L97" s="28"/>
      <c r="M97" s="28"/>
      <c r="N97" s="28"/>
      <c r="O97" s="28"/>
      <c r="P97" s="28"/>
      <c r="Q97" s="28"/>
      <c r="R97" s="28"/>
      <c r="S97" s="28"/>
    </row>
    <row r="98" spans="1:19" ht="12.75">
      <c r="A98" s="28"/>
      <c r="B98" s="28"/>
      <c r="C98" s="28"/>
      <c r="D98" s="158"/>
      <c r="E98" s="28"/>
      <c r="F98" s="28"/>
      <c r="G98" s="28"/>
      <c r="H98" s="28"/>
      <c r="I98" s="28"/>
      <c r="J98" s="28"/>
      <c r="K98" s="28"/>
      <c r="L98" s="28"/>
      <c r="M98" s="28"/>
      <c r="N98" s="28"/>
      <c r="O98" s="28"/>
      <c r="P98" s="28"/>
      <c r="Q98" s="28"/>
      <c r="R98" s="28"/>
      <c r="S98" s="28"/>
    </row>
    <row r="99" spans="1:19" ht="12.75">
      <c r="A99" s="28"/>
      <c r="B99" s="28"/>
      <c r="C99" s="28"/>
      <c r="D99" s="158"/>
      <c r="E99" s="28"/>
      <c r="F99" s="28"/>
      <c r="G99" s="28"/>
      <c r="H99" s="28"/>
      <c r="I99" s="28"/>
      <c r="J99" s="28"/>
      <c r="K99" s="28"/>
      <c r="L99" s="28"/>
      <c r="M99" s="28"/>
      <c r="N99" s="28"/>
      <c r="O99" s="28"/>
      <c r="P99" s="28"/>
      <c r="Q99" s="28"/>
      <c r="R99" s="28"/>
      <c r="S99" s="28"/>
    </row>
    <row r="100" spans="1:19" ht="12.75">
      <c r="A100" s="28"/>
      <c r="B100" s="28"/>
      <c r="C100" s="28"/>
      <c r="D100" s="158"/>
      <c r="E100" s="28"/>
      <c r="F100" s="28"/>
      <c r="G100" s="28"/>
      <c r="H100" s="28"/>
      <c r="I100" s="28"/>
      <c r="J100" s="28"/>
      <c r="K100" s="28"/>
      <c r="L100" s="28"/>
      <c r="M100" s="28"/>
      <c r="N100" s="28"/>
      <c r="O100" s="28"/>
      <c r="P100" s="28"/>
      <c r="Q100" s="28"/>
      <c r="R100" s="28"/>
      <c r="S100" s="28"/>
    </row>
    <row r="101" spans="1:19" ht="12.75">
      <c r="A101" s="28"/>
      <c r="B101" s="28"/>
      <c r="C101" s="28"/>
      <c r="D101" s="158"/>
      <c r="E101" s="28"/>
      <c r="F101" s="28"/>
      <c r="G101" s="28"/>
      <c r="H101" s="28"/>
      <c r="I101" s="28"/>
      <c r="J101" s="28"/>
      <c r="K101" s="28"/>
      <c r="L101" s="28"/>
      <c r="M101" s="28"/>
      <c r="N101" s="28"/>
      <c r="O101" s="28"/>
      <c r="P101" s="28"/>
      <c r="Q101" s="28"/>
      <c r="R101" s="28"/>
      <c r="S101" s="28"/>
    </row>
    <row r="102" spans="1:19" ht="12.75">
      <c r="A102" s="28"/>
      <c r="B102" s="28"/>
      <c r="C102" s="28"/>
      <c r="D102" s="158"/>
      <c r="E102" s="28"/>
      <c r="F102" s="28"/>
      <c r="G102" s="28"/>
      <c r="H102" s="28"/>
      <c r="I102" s="28"/>
      <c r="J102" s="28"/>
      <c r="K102" s="28"/>
      <c r="L102" s="28"/>
      <c r="M102" s="28"/>
      <c r="N102" s="28"/>
      <c r="O102" s="28"/>
      <c r="P102" s="28"/>
      <c r="Q102" s="28"/>
      <c r="R102" s="28"/>
      <c r="S102" s="28"/>
    </row>
    <row r="103" spans="1:19" ht="12.75">
      <c r="A103" s="28"/>
      <c r="B103" s="28"/>
      <c r="C103" s="28"/>
      <c r="D103" s="158"/>
      <c r="E103" s="28"/>
      <c r="F103" s="28"/>
      <c r="G103" s="28"/>
      <c r="H103" s="28"/>
      <c r="I103" s="28"/>
      <c r="J103" s="28"/>
      <c r="K103" s="28"/>
      <c r="L103" s="28"/>
      <c r="M103" s="28"/>
      <c r="N103" s="28"/>
      <c r="O103" s="28"/>
      <c r="P103" s="28"/>
      <c r="Q103" s="28"/>
      <c r="R103" s="28"/>
      <c r="S103" s="28"/>
    </row>
    <row r="104" spans="1:19" ht="12.75">
      <c r="A104" s="28"/>
      <c r="B104" s="28"/>
      <c r="C104" s="28"/>
      <c r="D104" s="158"/>
      <c r="E104" s="28"/>
      <c r="F104" s="28"/>
      <c r="G104" s="28"/>
      <c r="H104" s="28"/>
      <c r="I104" s="28"/>
      <c r="J104" s="28"/>
      <c r="K104" s="28"/>
      <c r="L104" s="28"/>
      <c r="M104" s="28"/>
      <c r="N104" s="28"/>
      <c r="O104" s="28"/>
      <c r="P104" s="28"/>
      <c r="Q104" s="28"/>
      <c r="R104" s="28"/>
      <c r="S104" s="28"/>
    </row>
    <row r="105" spans="1:19" ht="12.75">
      <c r="A105" s="28"/>
      <c r="B105" s="28"/>
      <c r="C105" s="28"/>
      <c r="D105" s="158"/>
      <c r="E105" s="28"/>
      <c r="F105" s="28"/>
      <c r="G105" s="28"/>
      <c r="H105" s="28"/>
      <c r="I105" s="28"/>
      <c r="J105" s="28"/>
      <c r="K105" s="28"/>
      <c r="L105" s="28"/>
      <c r="M105" s="28"/>
      <c r="N105" s="28"/>
      <c r="O105" s="28"/>
      <c r="P105" s="28"/>
      <c r="Q105" s="28"/>
      <c r="R105" s="28"/>
      <c r="S105" s="28"/>
    </row>
    <row r="106" spans="1:19" ht="12.75">
      <c r="A106" s="28"/>
      <c r="B106" s="28"/>
      <c r="C106" s="28"/>
      <c r="D106" s="158"/>
      <c r="E106" s="28"/>
      <c r="F106" s="28"/>
      <c r="G106" s="28"/>
      <c r="H106" s="28"/>
      <c r="I106" s="28"/>
      <c r="J106" s="28"/>
      <c r="K106" s="28"/>
      <c r="L106" s="28"/>
      <c r="M106" s="28"/>
      <c r="N106" s="28"/>
      <c r="O106" s="28"/>
      <c r="P106" s="28"/>
      <c r="Q106" s="28"/>
      <c r="R106" s="28"/>
      <c r="S106" s="28"/>
    </row>
    <row r="107" spans="1:19" ht="12.75">
      <c r="A107" s="28"/>
      <c r="B107" s="28"/>
      <c r="C107" s="28"/>
      <c r="D107" s="158"/>
      <c r="E107" s="28"/>
      <c r="F107" s="28"/>
      <c r="G107" s="28"/>
      <c r="H107" s="28"/>
      <c r="I107" s="28"/>
      <c r="J107" s="28"/>
      <c r="K107" s="28"/>
      <c r="L107" s="28"/>
      <c r="M107" s="28"/>
      <c r="N107" s="28"/>
      <c r="O107" s="28"/>
      <c r="P107" s="28"/>
      <c r="Q107" s="28"/>
      <c r="R107" s="28"/>
      <c r="S107" s="28"/>
    </row>
    <row r="108" spans="1:19" ht="12.75">
      <c r="A108" s="28"/>
      <c r="B108" s="28"/>
      <c r="C108" s="28"/>
      <c r="D108" s="158"/>
      <c r="E108" s="28"/>
      <c r="F108" s="28"/>
      <c r="G108" s="28"/>
      <c r="H108" s="28"/>
      <c r="I108" s="28"/>
      <c r="J108" s="28"/>
      <c r="K108" s="28"/>
      <c r="L108" s="28"/>
      <c r="M108" s="28"/>
      <c r="N108" s="28"/>
      <c r="O108" s="28"/>
      <c r="P108" s="28"/>
      <c r="Q108" s="28"/>
      <c r="R108" s="28"/>
      <c r="S108" s="28"/>
    </row>
    <row r="109" spans="1:19" ht="12.75">
      <c r="A109" s="28"/>
      <c r="B109" s="28"/>
      <c r="C109" s="28"/>
      <c r="D109" s="158"/>
      <c r="E109" s="28"/>
      <c r="F109" s="28"/>
      <c r="G109" s="28"/>
      <c r="H109" s="28"/>
      <c r="I109" s="28"/>
      <c r="J109" s="28"/>
      <c r="K109" s="28"/>
      <c r="L109" s="28"/>
      <c r="M109" s="28"/>
      <c r="N109" s="28"/>
      <c r="O109" s="28"/>
      <c r="P109" s="28"/>
      <c r="Q109" s="28"/>
      <c r="R109" s="28"/>
      <c r="S109" s="28"/>
    </row>
    <row r="110" spans="1:19" ht="12.75">
      <c r="A110" s="28"/>
      <c r="B110" s="28"/>
      <c r="C110" s="28"/>
      <c r="D110" s="158"/>
      <c r="E110" s="28"/>
      <c r="F110" s="28"/>
      <c r="G110" s="28"/>
      <c r="H110" s="28"/>
      <c r="I110" s="28"/>
      <c r="J110" s="28"/>
      <c r="K110" s="28"/>
      <c r="L110" s="28"/>
      <c r="M110" s="28"/>
      <c r="N110" s="28"/>
      <c r="O110" s="28"/>
      <c r="P110" s="28"/>
      <c r="Q110" s="28"/>
      <c r="R110" s="28"/>
      <c r="S110" s="28"/>
    </row>
    <row r="111" spans="1:19" ht="12.75">
      <c r="A111" s="28"/>
      <c r="B111" s="28"/>
      <c r="C111" s="28"/>
      <c r="D111" s="158"/>
      <c r="E111" s="28"/>
      <c r="F111" s="28"/>
      <c r="G111" s="28"/>
      <c r="H111" s="28"/>
      <c r="I111" s="28"/>
      <c r="J111" s="28"/>
      <c r="K111" s="28"/>
      <c r="L111" s="28"/>
      <c r="M111" s="28"/>
      <c r="N111" s="28"/>
      <c r="O111" s="28"/>
      <c r="P111" s="28"/>
      <c r="Q111" s="28"/>
      <c r="R111" s="28"/>
      <c r="S111" s="28"/>
    </row>
    <row r="112" spans="1:19" ht="12.75">
      <c r="A112" s="28"/>
      <c r="B112" s="28"/>
      <c r="C112" s="28"/>
      <c r="D112" s="158"/>
      <c r="E112" s="28"/>
      <c r="F112" s="28"/>
      <c r="G112" s="28"/>
      <c r="H112" s="28"/>
      <c r="I112" s="28"/>
      <c r="J112" s="28"/>
      <c r="K112" s="28"/>
      <c r="L112" s="28"/>
      <c r="M112" s="28"/>
      <c r="N112" s="28"/>
      <c r="O112" s="28"/>
      <c r="P112" s="28"/>
      <c r="Q112" s="28"/>
      <c r="R112" s="28"/>
      <c r="S112" s="28"/>
    </row>
    <row r="113" spans="1:19" ht="12.75">
      <c r="A113" s="28"/>
      <c r="B113" s="28"/>
      <c r="C113" s="28"/>
      <c r="D113" s="158"/>
      <c r="E113" s="28"/>
      <c r="F113" s="28"/>
      <c r="G113" s="28"/>
      <c r="H113" s="28"/>
      <c r="I113" s="28"/>
      <c r="J113" s="28"/>
      <c r="K113" s="28"/>
      <c r="L113" s="28"/>
      <c r="M113" s="28"/>
      <c r="N113" s="28"/>
      <c r="O113" s="28"/>
      <c r="P113" s="28"/>
      <c r="Q113" s="28"/>
      <c r="R113" s="28"/>
      <c r="S113" s="28"/>
    </row>
    <row r="114" spans="1:19" ht="12.75">
      <c r="A114" s="28"/>
      <c r="B114" s="28"/>
      <c r="C114" s="28"/>
      <c r="D114" s="158"/>
      <c r="E114" s="28"/>
      <c r="F114" s="28"/>
      <c r="G114" s="28"/>
      <c r="H114" s="28"/>
      <c r="I114" s="28"/>
      <c r="J114" s="28"/>
      <c r="K114" s="28"/>
      <c r="L114" s="28"/>
      <c r="M114" s="28"/>
      <c r="N114" s="28"/>
      <c r="O114" s="28"/>
      <c r="P114" s="28"/>
      <c r="Q114" s="28"/>
      <c r="R114" s="28"/>
      <c r="S114" s="28"/>
    </row>
    <row r="115" spans="1:19" ht="12.75">
      <c r="A115" s="28"/>
      <c r="B115" s="28"/>
      <c r="C115" s="28"/>
      <c r="D115" s="158"/>
      <c r="E115" s="28"/>
      <c r="F115" s="28"/>
      <c r="G115" s="28"/>
      <c r="H115" s="28"/>
      <c r="I115" s="28"/>
      <c r="J115" s="28"/>
      <c r="K115" s="28"/>
      <c r="L115" s="28"/>
      <c r="M115" s="28"/>
      <c r="N115" s="28"/>
      <c r="O115" s="28"/>
      <c r="P115" s="28"/>
      <c r="Q115" s="28"/>
      <c r="R115" s="28"/>
      <c r="S115" s="28"/>
    </row>
    <row r="116" spans="1:19" ht="12.75">
      <c r="A116" s="28"/>
      <c r="B116" s="28"/>
      <c r="C116" s="28"/>
      <c r="D116" s="158"/>
      <c r="E116" s="28"/>
      <c r="F116" s="28"/>
      <c r="G116" s="28"/>
      <c r="H116" s="28"/>
      <c r="I116" s="28"/>
      <c r="J116" s="28"/>
      <c r="K116" s="28"/>
      <c r="L116" s="28"/>
      <c r="M116" s="28"/>
      <c r="N116" s="28"/>
      <c r="O116" s="28"/>
      <c r="P116" s="28"/>
      <c r="Q116" s="28"/>
      <c r="R116" s="28"/>
      <c r="S116" s="28"/>
    </row>
    <row r="117" spans="1:19" ht="12.75">
      <c r="A117" s="28"/>
      <c r="B117" s="28"/>
      <c r="C117" s="28"/>
      <c r="D117" s="158"/>
      <c r="E117" s="28"/>
      <c r="F117" s="28"/>
      <c r="G117" s="28"/>
      <c r="H117" s="28"/>
      <c r="I117" s="28"/>
      <c r="J117" s="28"/>
      <c r="K117" s="28"/>
      <c r="L117" s="28"/>
      <c r="M117" s="28"/>
      <c r="N117" s="28"/>
      <c r="O117" s="28"/>
      <c r="P117" s="28"/>
      <c r="Q117" s="28"/>
      <c r="R117" s="28"/>
      <c r="S117" s="28"/>
    </row>
    <row r="118" spans="1:19" ht="12.75">
      <c r="A118" s="28"/>
      <c r="B118" s="28"/>
      <c r="C118" s="28"/>
      <c r="D118" s="158"/>
      <c r="E118" s="28"/>
      <c r="F118" s="28"/>
      <c r="G118" s="28"/>
      <c r="H118" s="28"/>
      <c r="I118" s="28"/>
      <c r="J118" s="28"/>
      <c r="K118" s="28"/>
      <c r="L118" s="28"/>
      <c r="M118" s="28"/>
      <c r="N118" s="28"/>
      <c r="O118" s="28"/>
      <c r="P118" s="28"/>
      <c r="Q118" s="28"/>
      <c r="R118" s="28"/>
      <c r="S118" s="28"/>
    </row>
    <row r="119" spans="1:19" ht="12.75">
      <c r="A119" s="28"/>
      <c r="B119" s="28"/>
      <c r="C119" s="28"/>
      <c r="D119" s="158"/>
      <c r="E119" s="28"/>
      <c r="F119" s="28"/>
      <c r="G119" s="28"/>
      <c r="H119" s="28"/>
      <c r="I119" s="28"/>
      <c r="J119" s="28"/>
      <c r="K119" s="28"/>
      <c r="L119" s="28"/>
      <c r="M119" s="28"/>
      <c r="N119" s="28"/>
      <c r="O119" s="28"/>
      <c r="P119" s="28"/>
      <c r="Q119" s="28"/>
      <c r="R119" s="28"/>
      <c r="S119" s="28"/>
    </row>
    <row r="120" spans="1:19" ht="12.75">
      <c r="A120" s="28"/>
      <c r="B120" s="28"/>
      <c r="C120" s="28"/>
      <c r="D120" s="158"/>
      <c r="E120" s="28"/>
      <c r="F120" s="28"/>
      <c r="G120" s="28"/>
      <c r="H120" s="28"/>
      <c r="I120" s="28"/>
      <c r="J120" s="28"/>
      <c r="K120" s="28"/>
      <c r="L120" s="28"/>
      <c r="M120" s="28"/>
      <c r="N120" s="28"/>
      <c r="O120" s="28"/>
      <c r="P120" s="28"/>
      <c r="Q120" s="28"/>
      <c r="R120" s="28"/>
      <c r="S120" s="28"/>
    </row>
    <row r="121" spans="1:19" ht="12.75">
      <c r="A121" s="28"/>
      <c r="B121" s="28"/>
      <c r="C121" s="28"/>
      <c r="D121" s="158"/>
      <c r="E121" s="28"/>
      <c r="F121" s="28"/>
      <c r="G121" s="28"/>
      <c r="H121" s="28"/>
      <c r="I121" s="28"/>
      <c r="J121" s="28"/>
      <c r="K121" s="28"/>
      <c r="L121" s="28"/>
      <c r="M121" s="28"/>
      <c r="N121" s="28"/>
      <c r="O121" s="28"/>
      <c r="P121" s="28"/>
      <c r="Q121" s="28"/>
      <c r="R121" s="28"/>
      <c r="S121" s="28"/>
    </row>
    <row r="122" spans="1:19" ht="12.75">
      <c r="A122" s="28"/>
      <c r="B122" s="28"/>
      <c r="C122" s="28"/>
      <c r="D122" s="158"/>
      <c r="E122" s="28"/>
      <c r="F122" s="28"/>
      <c r="G122" s="28"/>
      <c r="H122" s="28"/>
      <c r="I122" s="28"/>
      <c r="J122" s="28"/>
      <c r="K122" s="28"/>
      <c r="L122" s="28"/>
      <c r="M122" s="28"/>
      <c r="N122" s="28"/>
      <c r="O122" s="28"/>
      <c r="P122" s="28"/>
      <c r="Q122" s="28"/>
      <c r="R122" s="28"/>
      <c r="S122" s="28"/>
    </row>
    <row r="123" spans="1:19" ht="12.75">
      <c r="A123" s="28"/>
      <c r="B123" s="28"/>
      <c r="C123" s="28"/>
      <c r="D123" s="158"/>
      <c r="E123" s="28"/>
      <c r="F123" s="28"/>
      <c r="G123" s="28"/>
      <c r="H123" s="28"/>
      <c r="I123" s="28"/>
      <c r="J123" s="28"/>
      <c r="K123" s="28"/>
      <c r="L123" s="28"/>
      <c r="M123" s="28"/>
      <c r="N123" s="28"/>
      <c r="O123" s="28"/>
      <c r="P123" s="28"/>
      <c r="Q123" s="28"/>
      <c r="R123" s="28"/>
      <c r="S123" s="28"/>
    </row>
    <row r="124" spans="1:19" ht="12.75">
      <c r="A124" s="28"/>
      <c r="B124" s="28"/>
      <c r="C124" s="28"/>
      <c r="D124" s="158"/>
      <c r="E124" s="28"/>
      <c r="F124" s="28"/>
      <c r="G124" s="28"/>
      <c r="H124" s="28"/>
      <c r="I124" s="28"/>
      <c r="J124" s="28"/>
      <c r="K124" s="28"/>
      <c r="L124" s="28"/>
      <c r="M124" s="28"/>
      <c r="N124" s="28"/>
      <c r="O124" s="28"/>
      <c r="P124" s="28"/>
      <c r="Q124" s="28"/>
      <c r="R124" s="28"/>
      <c r="S124" s="28"/>
    </row>
    <row r="125" spans="1:19" ht="12.75">
      <c r="A125" s="28"/>
      <c r="B125" s="28"/>
      <c r="C125" s="28"/>
      <c r="D125" s="158"/>
      <c r="E125" s="28"/>
      <c r="F125" s="28"/>
      <c r="G125" s="28"/>
      <c r="H125" s="28"/>
      <c r="I125" s="28"/>
      <c r="J125" s="28"/>
      <c r="K125" s="28"/>
      <c r="L125" s="28"/>
      <c r="M125" s="28"/>
      <c r="N125" s="28"/>
      <c r="O125" s="28"/>
      <c r="P125" s="28"/>
      <c r="Q125" s="28"/>
      <c r="R125" s="28"/>
      <c r="S125" s="28"/>
    </row>
    <row r="126" spans="1:19" ht="12.75">
      <c r="A126" s="28"/>
      <c r="B126" s="28"/>
      <c r="C126" s="28"/>
      <c r="D126" s="158"/>
      <c r="E126" s="28"/>
      <c r="F126" s="28"/>
      <c r="G126" s="28"/>
      <c r="H126" s="28"/>
      <c r="I126" s="28"/>
      <c r="J126" s="28"/>
      <c r="K126" s="28"/>
      <c r="L126" s="28"/>
      <c r="M126" s="28"/>
      <c r="N126" s="28"/>
      <c r="O126" s="28"/>
      <c r="P126" s="28"/>
      <c r="Q126" s="28"/>
      <c r="R126" s="28"/>
      <c r="S126" s="28"/>
    </row>
    <row r="127" spans="1:19" ht="12.75">
      <c r="A127" s="28"/>
      <c r="B127" s="28"/>
      <c r="C127" s="28"/>
      <c r="D127" s="158"/>
      <c r="E127" s="28"/>
      <c r="F127" s="28"/>
      <c r="G127" s="28"/>
      <c r="H127" s="28"/>
      <c r="I127" s="28"/>
      <c r="J127" s="28"/>
      <c r="K127" s="28"/>
      <c r="L127" s="28"/>
      <c r="M127" s="28"/>
      <c r="N127" s="28"/>
      <c r="O127" s="28"/>
      <c r="P127" s="28"/>
      <c r="Q127" s="28"/>
      <c r="R127" s="28"/>
      <c r="S127" s="28"/>
    </row>
    <row r="128" spans="1:19" ht="12.75">
      <c r="A128" s="28"/>
      <c r="B128" s="28"/>
      <c r="C128" s="28"/>
      <c r="D128" s="158"/>
      <c r="E128" s="28"/>
      <c r="F128" s="28"/>
      <c r="G128" s="28"/>
      <c r="H128" s="28"/>
      <c r="I128" s="28"/>
      <c r="J128" s="28"/>
      <c r="K128" s="28"/>
      <c r="L128" s="28"/>
      <c r="M128" s="28"/>
      <c r="N128" s="28"/>
      <c r="O128" s="28"/>
      <c r="P128" s="28"/>
      <c r="Q128" s="28"/>
      <c r="R128" s="28"/>
      <c r="S128" s="28"/>
    </row>
    <row r="129" spans="1:19" ht="12.75">
      <c r="A129" s="28"/>
      <c r="B129" s="28"/>
      <c r="C129" s="28"/>
      <c r="D129" s="158"/>
      <c r="E129" s="28"/>
      <c r="F129" s="28"/>
      <c r="G129" s="28"/>
      <c r="H129" s="28"/>
      <c r="I129" s="28"/>
      <c r="J129" s="28"/>
      <c r="K129" s="28"/>
      <c r="L129" s="28"/>
      <c r="M129" s="28"/>
      <c r="N129" s="28"/>
      <c r="O129" s="28"/>
      <c r="P129" s="28"/>
      <c r="Q129" s="28"/>
      <c r="R129" s="28"/>
      <c r="S129" s="28"/>
    </row>
    <row r="130" spans="1:19" ht="12.75">
      <c r="A130" s="28"/>
      <c r="B130" s="28"/>
      <c r="C130" s="28"/>
      <c r="D130" s="158"/>
      <c r="E130" s="28"/>
      <c r="F130" s="28"/>
      <c r="G130" s="28"/>
      <c r="H130" s="28"/>
      <c r="I130" s="28"/>
      <c r="J130" s="28"/>
      <c r="K130" s="28"/>
      <c r="L130" s="28"/>
      <c r="M130" s="28"/>
      <c r="N130" s="28"/>
      <c r="O130" s="28"/>
      <c r="P130" s="28"/>
      <c r="Q130" s="28"/>
      <c r="R130" s="28"/>
      <c r="S130" s="28"/>
    </row>
    <row r="131" spans="1:19" ht="12.75">
      <c r="A131" s="28"/>
      <c r="B131" s="28"/>
      <c r="C131" s="28"/>
      <c r="D131" s="158"/>
      <c r="E131" s="28"/>
      <c r="F131" s="28"/>
      <c r="G131" s="28"/>
      <c r="H131" s="28"/>
      <c r="I131" s="28"/>
      <c r="J131" s="28"/>
      <c r="K131" s="28"/>
      <c r="L131" s="28"/>
      <c r="M131" s="28"/>
      <c r="N131" s="28"/>
      <c r="O131" s="28"/>
      <c r="P131" s="28"/>
      <c r="Q131" s="28"/>
      <c r="R131" s="28"/>
      <c r="S131" s="28"/>
    </row>
    <row r="132" spans="1:19" ht="12.75">
      <c r="A132" s="28"/>
      <c r="B132" s="28"/>
      <c r="C132" s="28"/>
      <c r="D132" s="158"/>
      <c r="E132" s="28"/>
      <c r="F132" s="28"/>
      <c r="G132" s="28"/>
      <c r="H132" s="28"/>
      <c r="I132" s="28"/>
      <c r="J132" s="28"/>
      <c r="K132" s="28"/>
      <c r="L132" s="28"/>
      <c r="M132" s="28"/>
      <c r="N132" s="28"/>
      <c r="O132" s="28"/>
      <c r="P132" s="28"/>
      <c r="Q132" s="28"/>
      <c r="R132" s="28"/>
      <c r="S132" s="28"/>
    </row>
    <row r="133" spans="1:19" ht="12.75">
      <c r="A133" s="28"/>
      <c r="B133" s="28"/>
      <c r="C133" s="28"/>
      <c r="D133" s="158"/>
      <c r="E133" s="28"/>
      <c r="F133" s="28"/>
      <c r="G133" s="28"/>
      <c r="H133" s="28"/>
      <c r="I133" s="28"/>
      <c r="J133" s="28"/>
      <c r="K133" s="28"/>
      <c r="L133" s="28"/>
      <c r="M133" s="28"/>
      <c r="N133" s="28"/>
      <c r="O133" s="28"/>
      <c r="P133" s="28"/>
      <c r="Q133" s="28"/>
      <c r="R133" s="28"/>
      <c r="S133" s="28"/>
    </row>
    <row r="134" spans="1:19" ht="12.75">
      <c r="A134" s="28"/>
      <c r="B134" s="28"/>
      <c r="C134" s="28"/>
      <c r="D134" s="158"/>
      <c r="E134" s="28"/>
      <c r="F134" s="28"/>
      <c r="G134" s="28"/>
      <c r="H134" s="28"/>
      <c r="I134" s="28"/>
      <c r="J134" s="28"/>
      <c r="K134" s="28"/>
      <c r="L134" s="28"/>
      <c r="M134" s="28"/>
      <c r="N134" s="28"/>
      <c r="O134" s="28"/>
      <c r="P134" s="28"/>
      <c r="Q134" s="28"/>
      <c r="R134" s="28"/>
      <c r="S134" s="28"/>
    </row>
    <row r="135" spans="1:19" ht="12.75">
      <c r="A135" s="28"/>
      <c r="B135" s="28"/>
      <c r="C135" s="28"/>
      <c r="D135" s="158"/>
      <c r="E135" s="28"/>
      <c r="F135" s="28"/>
      <c r="G135" s="28"/>
      <c r="H135" s="28"/>
      <c r="I135" s="28"/>
      <c r="J135" s="28"/>
      <c r="K135" s="28"/>
      <c r="L135" s="28"/>
      <c r="M135" s="28"/>
      <c r="N135" s="28"/>
      <c r="O135" s="28"/>
      <c r="P135" s="28"/>
      <c r="Q135" s="28"/>
      <c r="R135" s="28"/>
      <c r="S135" s="28"/>
    </row>
    <row r="136" spans="1:19" ht="12.75">
      <c r="A136" s="28"/>
      <c r="B136" s="28"/>
      <c r="C136" s="28"/>
      <c r="D136" s="158"/>
      <c r="E136" s="28"/>
      <c r="F136" s="28"/>
      <c r="G136" s="28"/>
      <c r="H136" s="28"/>
      <c r="I136" s="28"/>
      <c r="J136" s="28"/>
      <c r="K136" s="28"/>
      <c r="L136" s="28"/>
      <c r="M136" s="28"/>
      <c r="N136" s="28"/>
      <c r="O136" s="28"/>
      <c r="P136" s="28"/>
      <c r="Q136" s="28"/>
      <c r="R136" s="28"/>
      <c r="S136" s="28"/>
    </row>
    <row r="137" spans="1:19" ht="12.75">
      <c r="A137" s="28"/>
      <c r="B137" s="28"/>
      <c r="C137" s="28"/>
      <c r="D137" s="158"/>
      <c r="E137" s="28"/>
      <c r="F137" s="28"/>
      <c r="G137" s="28"/>
      <c r="H137" s="28"/>
      <c r="I137" s="28"/>
      <c r="J137" s="28"/>
      <c r="K137" s="28"/>
      <c r="L137" s="28"/>
      <c r="M137" s="28"/>
      <c r="N137" s="28"/>
      <c r="O137" s="28"/>
      <c r="P137" s="28"/>
      <c r="Q137" s="28"/>
      <c r="R137" s="28"/>
      <c r="S137" s="28"/>
    </row>
    <row r="138" spans="1:19" ht="12.75">
      <c r="A138" s="28"/>
      <c r="B138" s="28"/>
      <c r="C138" s="28"/>
      <c r="D138" s="158"/>
      <c r="E138" s="28"/>
      <c r="F138" s="28"/>
      <c r="G138" s="28"/>
      <c r="H138" s="28"/>
      <c r="I138" s="28"/>
      <c r="J138" s="28"/>
      <c r="K138" s="28"/>
      <c r="L138" s="28"/>
      <c r="M138" s="28"/>
      <c r="N138" s="28"/>
      <c r="O138" s="28"/>
      <c r="P138" s="28"/>
      <c r="Q138" s="28"/>
      <c r="R138" s="28"/>
      <c r="S138" s="28"/>
    </row>
    <row r="139" spans="1:19" ht="12.75">
      <c r="A139" s="28"/>
      <c r="B139" s="28"/>
      <c r="C139" s="28"/>
      <c r="D139" s="158"/>
      <c r="E139" s="28"/>
      <c r="F139" s="28"/>
      <c r="G139" s="28"/>
      <c r="H139" s="28"/>
      <c r="I139" s="28"/>
      <c r="J139" s="28"/>
      <c r="K139" s="28"/>
      <c r="L139" s="28"/>
      <c r="M139" s="28"/>
      <c r="N139" s="28"/>
      <c r="O139" s="28"/>
      <c r="P139" s="28"/>
      <c r="Q139" s="28"/>
      <c r="R139" s="28"/>
      <c r="S139" s="28"/>
    </row>
    <row r="140" spans="1:19" ht="12.75">
      <c r="A140" s="28"/>
      <c r="B140" s="28"/>
      <c r="C140" s="28"/>
      <c r="D140" s="158"/>
      <c r="E140" s="28"/>
      <c r="F140" s="28"/>
      <c r="G140" s="28"/>
      <c r="H140" s="28"/>
      <c r="I140" s="28"/>
      <c r="J140" s="28"/>
      <c r="K140" s="28"/>
      <c r="L140" s="28"/>
      <c r="M140" s="28"/>
      <c r="N140" s="28"/>
      <c r="O140" s="28"/>
      <c r="P140" s="28"/>
      <c r="Q140" s="28"/>
      <c r="R140" s="28"/>
      <c r="S140" s="28"/>
    </row>
    <row r="141" spans="1:19" ht="12.75">
      <c r="A141" s="28"/>
      <c r="B141" s="28"/>
      <c r="C141" s="28"/>
      <c r="D141" s="158"/>
      <c r="E141" s="28"/>
      <c r="F141" s="28"/>
      <c r="G141" s="28"/>
      <c r="H141" s="28"/>
      <c r="I141" s="28"/>
      <c r="J141" s="28"/>
      <c r="K141" s="28"/>
      <c r="L141" s="28"/>
      <c r="M141" s="28"/>
      <c r="N141" s="28"/>
      <c r="O141" s="28"/>
      <c r="P141" s="28"/>
      <c r="Q141" s="28"/>
      <c r="R141" s="28"/>
      <c r="S141" s="28"/>
    </row>
    <row r="142" spans="1:19" ht="12.75">
      <c r="A142" s="28"/>
      <c r="B142" s="28"/>
      <c r="C142" s="28"/>
      <c r="D142" s="158"/>
      <c r="E142" s="28"/>
      <c r="F142" s="28"/>
      <c r="G142" s="28"/>
      <c r="H142" s="28"/>
      <c r="I142" s="28"/>
      <c r="J142" s="28"/>
      <c r="K142" s="28"/>
      <c r="L142" s="28"/>
      <c r="M142" s="28"/>
      <c r="N142" s="28"/>
      <c r="O142" s="28"/>
      <c r="P142" s="28"/>
      <c r="Q142" s="28"/>
      <c r="R142" s="28"/>
      <c r="S142" s="28"/>
    </row>
    <row r="143" spans="1:19" ht="12.75">
      <c r="A143" s="28"/>
      <c r="B143" s="28"/>
      <c r="C143" s="28"/>
      <c r="D143" s="158"/>
      <c r="E143" s="28"/>
      <c r="F143" s="28"/>
      <c r="G143" s="28"/>
      <c r="H143" s="28"/>
      <c r="I143" s="28"/>
      <c r="J143" s="28"/>
      <c r="K143" s="28"/>
      <c r="L143" s="28"/>
      <c r="M143" s="28"/>
      <c r="N143" s="28"/>
      <c r="O143" s="28"/>
      <c r="P143" s="28"/>
      <c r="Q143" s="28"/>
      <c r="R143" s="28"/>
      <c r="S143" s="28"/>
    </row>
    <row r="144" spans="1:19" ht="12.75">
      <c r="A144" s="28"/>
      <c r="B144" s="28"/>
      <c r="C144" s="28"/>
      <c r="D144" s="158"/>
      <c r="E144" s="28"/>
      <c r="F144" s="28"/>
      <c r="G144" s="28"/>
      <c r="H144" s="28"/>
      <c r="I144" s="28"/>
      <c r="J144" s="28"/>
      <c r="K144" s="28"/>
      <c r="L144" s="28"/>
      <c r="M144" s="28"/>
      <c r="N144" s="28"/>
      <c r="O144" s="28"/>
      <c r="P144" s="28"/>
      <c r="Q144" s="28"/>
      <c r="R144" s="28"/>
      <c r="S144" s="28"/>
    </row>
    <row r="145" spans="1:19" ht="12.75">
      <c r="A145" s="28"/>
      <c r="B145" s="28"/>
      <c r="C145" s="28"/>
      <c r="D145" s="158"/>
      <c r="E145" s="28"/>
      <c r="F145" s="28"/>
      <c r="G145" s="28"/>
      <c r="H145" s="28"/>
      <c r="I145" s="28"/>
      <c r="J145" s="28"/>
      <c r="K145" s="28"/>
      <c r="L145" s="28"/>
      <c r="M145" s="28"/>
      <c r="N145" s="28"/>
      <c r="O145" s="28"/>
      <c r="P145" s="28"/>
      <c r="Q145" s="28"/>
      <c r="R145" s="28"/>
      <c r="S145" s="28"/>
    </row>
    <row r="146" spans="1:19" ht="12.75">
      <c r="A146" s="28"/>
      <c r="B146" s="28"/>
      <c r="C146" s="28"/>
      <c r="D146" s="158"/>
      <c r="E146" s="28"/>
      <c r="F146" s="28"/>
      <c r="G146" s="28"/>
      <c r="H146" s="28"/>
      <c r="I146" s="28"/>
      <c r="J146" s="28"/>
      <c r="K146" s="28"/>
      <c r="L146" s="28"/>
      <c r="M146" s="28"/>
      <c r="N146" s="28"/>
      <c r="O146" s="28"/>
      <c r="P146" s="28"/>
      <c r="Q146" s="28"/>
      <c r="R146" s="28"/>
      <c r="S146" s="28"/>
    </row>
    <row r="147" spans="1:19" ht="12.75">
      <c r="A147" s="28"/>
      <c r="B147" s="28"/>
      <c r="C147" s="28"/>
      <c r="D147" s="158"/>
      <c r="E147" s="28"/>
      <c r="F147" s="28"/>
      <c r="G147" s="28"/>
      <c r="H147" s="28"/>
      <c r="I147" s="28"/>
      <c r="J147" s="28"/>
      <c r="K147" s="28"/>
      <c r="L147" s="28"/>
      <c r="M147" s="28"/>
      <c r="N147" s="28"/>
      <c r="O147" s="28"/>
      <c r="P147" s="28"/>
      <c r="Q147" s="28"/>
      <c r="R147" s="28"/>
      <c r="S147" s="28"/>
    </row>
    <row r="148" spans="1:19" ht="12.75">
      <c r="A148" s="28"/>
      <c r="B148" s="28"/>
      <c r="C148" s="28"/>
      <c r="D148" s="158"/>
      <c r="E148" s="28"/>
      <c r="F148" s="28"/>
      <c r="G148" s="28"/>
      <c r="H148" s="28"/>
      <c r="I148" s="28"/>
      <c r="J148" s="28"/>
      <c r="K148" s="28"/>
      <c r="L148" s="28"/>
      <c r="M148" s="28"/>
      <c r="N148" s="28"/>
      <c r="O148" s="28"/>
      <c r="P148" s="28"/>
      <c r="Q148" s="28"/>
      <c r="R148" s="28"/>
      <c r="S148" s="28"/>
    </row>
    <row r="149" spans="1:19" ht="12.75">
      <c r="A149" s="28"/>
      <c r="B149" s="28"/>
      <c r="C149" s="28"/>
      <c r="D149" s="158"/>
      <c r="E149" s="28"/>
      <c r="F149" s="28"/>
      <c r="G149" s="28"/>
      <c r="H149" s="28"/>
      <c r="I149" s="28"/>
      <c r="J149" s="28"/>
      <c r="K149" s="28"/>
      <c r="L149" s="28"/>
      <c r="M149" s="28"/>
      <c r="N149" s="28"/>
      <c r="O149" s="28"/>
      <c r="P149" s="28"/>
      <c r="Q149" s="28"/>
      <c r="R149" s="28"/>
      <c r="S149" s="28"/>
    </row>
    <row r="150" spans="1:19" ht="12.75">
      <c r="A150" s="28"/>
      <c r="B150" s="28"/>
      <c r="C150" s="28"/>
      <c r="D150" s="158"/>
      <c r="E150" s="28"/>
      <c r="F150" s="28"/>
      <c r="G150" s="28"/>
      <c r="H150" s="28"/>
      <c r="I150" s="28"/>
      <c r="J150" s="28"/>
      <c r="K150" s="28"/>
      <c r="L150" s="28"/>
      <c r="M150" s="28"/>
      <c r="N150" s="28"/>
      <c r="O150" s="28"/>
      <c r="P150" s="28"/>
      <c r="Q150" s="28"/>
      <c r="R150" s="28"/>
      <c r="S150" s="28"/>
    </row>
    <row r="151" spans="1:19" ht="12.75">
      <c r="A151" s="28"/>
      <c r="B151" s="28"/>
      <c r="C151" s="28"/>
      <c r="D151" s="158"/>
      <c r="E151" s="28"/>
      <c r="F151" s="28"/>
      <c r="G151" s="28"/>
      <c r="H151" s="28"/>
      <c r="I151" s="28"/>
      <c r="J151" s="28"/>
      <c r="K151" s="28"/>
      <c r="L151" s="28"/>
      <c r="M151" s="28"/>
      <c r="N151" s="28"/>
      <c r="O151" s="28"/>
      <c r="P151" s="28"/>
      <c r="Q151" s="28"/>
      <c r="R151" s="28"/>
      <c r="S151" s="28"/>
    </row>
    <row r="152" spans="1:19" ht="12.75">
      <c r="A152" s="28"/>
      <c r="B152" s="28"/>
      <c r="C152" s="28"/>
      <c r="D152" s="158"/>
      <c r="E152" s="28"/>
      <c r="F152" s="28"/>
      <c r="G152" s="28"/>
      <c r="H152" s="28"/>
      <c r="I152" s="28"/>
      <c r="J152" s="28"/>
      <c r="K152" s="28"/>
      <c r="L152" s="28"/>
      <c r="M152" s="28"/>
      <c r="N152" s="28"/>
      <c r="O152" s="28"/>
      <c r="P152" s="28"/>
      <c r="Q152" s="28"/>
      <c r="R152" s="28"/>
      <c r="S152" s="28"/>
    </row>
    <row r="153" spans="1:19" ht="12.75">
      <c r="A153" s="28"/>
      <c r="B153" s="28"/>
      <c r="C153" s="28"/>
      <c r="D153" s="158"/>
      <c r="E153" s="28"/>
      <c r="F153" s="28"/>
      <c r="G153" s="28"/>
      <c r="H153" s="28"/>
      <c r="I153" s="28"/>
      <c r="J153" s="28"/>
      <c r="K153" s="28"/>
      <c r="L153" s="28"/>
      <c r="M153" s="28"/>
      <c r="N153" s="28"/>
      <c r="O153" s="28"/>
      <c r="P153" s="28"/>
      <c r="Q153" s="28"/>
      <c r="R153" s="28"/>
      <c r="S153" s="28"/>
    </row>
    <row r="154" spans="1:19" ht="12.75">
      <c r="A154" s="28"/>
      <c r="B154" s="28"/>
      <c r="C154" s="28"/>
      <c r="D154" s="158"/>
      <c r="E154" s="28"/>
      <c r="F154" s="28"/>
      <c r="G154" s="28"/>
      <c r="H154" s="28"/>
      <c r="I154" s="28"/>
      <c r="J154" s="28"/>
      <c r="K154" s="28"/>
      <c r="L154" s="28"/>
      <c r="M154" s="28"/>
      <c r="N154" s="28"/>
      <c r="O154" s="28"/>
      <c r="P154" s="28"/>
      <c r="Q154" s="28"/>
      <c r="R154" s="28"/>
      <c r="S154" s="28"/>
    </row>
    <row r="155" spans="1:19" ht="12.75">
      <c r="A155" s="28"/>
      <c r="B155" s="28"/>
      <c r="C155" s="28"/>
      <c r="D155" s="158"/>
      <c r="E155" s="28"/>
      <c r="F155" s="28"/>
      <c r="G155" s="28"/>
      <c r="H155" s="28"/>
      <c r="I155" s="28"/>
      <c r="J155" s="28"/>
      <c r="K155" s="28"/>
      <c r="L155" s="28"/>
      <c r="M155" s="28"/>
      <c r="N155" s="28"/>
      <c r="O155" s="28"/>
      <c r="P155" s="28"/>
      <c r="Q155" s="28"/>
      <c r="R155" s="28"/>
      <c r="S155" s="28"/>
    </row>
    <row r="156" spans="1:19" ht="12.75">
      <c r="A156" s="28"/>
      <c r="B156" s="28"/>
      <c r="C156" s="28"/>
      <c r="D156" s="158"/>
      <c r="E156" s="28"/>
      <c r="F156" s="28"/>
      <c r="G156" s="28"/>
      <c r="H156" s="28"/>
      <c r="I156" s="28"/>
      <c r="J156" s="28"/>
      <c r="K156" s="28"/>
      <c r="L156" s="28"/>
      <c r="M156" s="28"/>
      <c r="N156" s="28"/>
      <c r="O156" s="28"/>
      <c r="P156" s="28"/>
      <c r="Q156" s="28"/>
      <c r="R156" s="28"/>
      <c r="S156" s="28"/>
    </row>
    <row r="157" spans="1:19" ht="12.75">
      <c r="A157" s="28"/>
      <c r="B157" s="28"/>
      <c r="C157" s="28"/>
      <c r="D157" s="158"/>
      <c r="E157" s="28"/>
      <c r="F157" s="28"/>
      <c r="G157" s="28"/>
      <c r="H157" s="28"/>
      <c r="I157" s="28"/>
      <c r="J157" s="28"/>
      <c r="K157" s="28"/>
      <c r="L157" s="28"/>
      <c r="M157" s="28"/>
      <c r="N157" s="28"/>
      <c r="O157" s="28"/>
      <c r="P157" s="28"/>
      <c r="Q157" s="28"/>
      <c r="R157" s="28"/>
      <c r="S157" s="28"/>
    </row>
    <row r="158" spans="1:19" ht="12.75">
      <c r="A158" s="28"/>
      <c r="B158" s="28"/>
      <c r="C158" s="28"/>
      <c r="D158" s="158"/>
      <c r="E158" s="28"/>
      <c r="F158" s="28"/>
      <c r="G158" s="28"/>
      <c r="H158" s="28"/>
      <c r="I158" s="28"/>
      <c r="J158" s="28"/>
      <c r="K158" s="28"/>
      <c r="L158" s="28"/>
      <c r="M158" s="28"/>
      <c r="N158" s="28"/>
      <c r="O158" s="28"/>
      <c r="P158" s="28"/>
      <c r="Q158" s="28"/>
      <c r="R158" s="28"/>
      <c r="S158" s="28"/>
    </row>
    <row r="159" spans="1:19" ht="12.75">
      <c r="A159" s="28"/>
      <c r="B159" s="28"/>
      <c r="C159" s="28"/>
      <c r="D159" s="158"/>
      <c r="E159" s="28"/>
      <c r="F159" s="28"/>
      <c r="G159" s="28"/>
      <c r="H159" s="28"/>
      <c r="I159" s="28"/>
      <c r="J159" s="28"/>
      <c r="K159" s="28"/>
      <c r="L159" s="28"/>
      <c r="M159" s="28"/>
      <c r="N159" s="28"/>
      <c r="O159" s="28"/>
      <c r="P159" s="28"/>
      <c r="Q159" s="28"/>
      <c r="R159" s="28"/>
      <c r="S159" s="28"/>
    </row>
    <row r="160" spans="1:19" ht="12.75">
      <c r="A160" s="28"/>
      <c r="B160" s="28"/>
      <c r="C160" s="28"/>
      <c r="D160" s="158"/>
      <c r="E160" s="28"/>
      <c r="F160" s="28"/>
      <c r="G160" s="28"/>
      <c r="H160" s="28"/>
      <c r="I160" s="28"/>
      <c r="J160" s="28"/>
      <c r="K160" s="28"/>
      <c r="L160" s="28"/>
      <c r="M160" s="28"/>
      <c r="N160" s="28"/>
      <c r="O160" s="28"/>
      <c r="P160" s="28"/>
      <c r="Q160" s="28"/>
      <c r="R160" s="28"/>
      <c r="S160" s="28"/>
    </row>
    <row r="161" spans="1:19" ht="12.75">
      <c r="A161" s="28"/>
      <c r="B161" s="28"/>
      <c r="C161" s="28"/>
      <c r="D161" s="158"/>
      <c r="E161" s="28"/>
      <c r="F161" s="28"/>
      <c r="G161" s="28"/>
      <c r="H161" s="28"/>
      <c r="I161" s="28"/>
      <c r="J161" s="28"/>
      <c r="K161" s="28"/>
      <c r="L161" s="28"/>
      <c r="M161" s="28"/>
      <c r="N161" s="28"/>
      <c r="O161" s="28"/>
      <c r="P161" s="28"/>
      <c r="Q161" s="28"/>
      <c r="R161" s="28"/>
      <c r="S161" s="28"/>
    </row>
    <row r="162" spans="1:19" ht="12.75">
      <c r="A162" s="28"/>
      <c r="B162" s="28"/>
      <c r="C162" s="28"/>
      <c r="D162" s="158"/>
      <c r="E162" s="28"/>
      <c r="F162" s="28"/>
      <c r="G162" s="28"/>
      <c r="H162" s="28"/>
      <c r="I162" s="28"/>
      <c r="J162" s="28"/>
      <c r="K162" s="28"/>
      <c r="L162" s="28"/>
      <c r="M162" s="28"/>
      <c r="N162" s="28"/>
      <c r="O162" s="28"/>
      <c r="P162" s="28"/>
      <c r="Q162" s="28"/>
      <c r="R162" s="28"/>
      <c r="S162" s="28"/>
    </row>
    <row r="163" spans="1:19" ht="12.75">
      <c r="A163" s="28"/>
      <c r="B163" s="28"/>
      <c r="C163" s="28"/>
      <c r="D163" s="158"/>
      <c r="E163" s="28"/>
      <c r="F163" s="28"/>
      <c r="G163" s="28"/>
      <c r="H163" s="28"/>
      <c r="I163" s="28"/>
      <c r="J163" s="28"/>
      <c r="K163" s="28"/>
      <c r="L163" s="28"/>
      <c r="M163" s="28"/>
      <c r="N163" s="28"/>
      <c r="O163" s="28"/>
      <c r="P163" s="28"/>
      <c r="Q163" s="28"/>
      <c r="R163" s="28"/>
      <c r="S163" s="28"/>
    </row>
    <row r="164" spans="1:19" ht="12.75">
      <c r="A164" s="28"/>
      <c r="B164" s="28"/>
      <c r="C164" s="28"/>
      <c r="D164" s="158"/>
      <c r="E164" s="28"/>
      <c r="F164" s="28"/>
      <c r="G164" s="28"/>
      <c r="H164" s="28"/>
      <c r="I164" s="28"/>
      <c r="J164" s="28"/>
      <c r="K164" s="28"/>
      <c r="L164" s="28"/>
      <c r="M164" s="28"/>
      <c r="N164" s="28"/>
      <c r="O164" s="28"/>
      <c r="P164" s="28"/>
      <c r="Q164" s="28"/>
      <c r="R164" s="28"/>
      <c r="S164" s="28"/>
    </row>
    <row r="165" spans="1:19" ht="12.75">
      <c r="A165" s="28"/>
      <c r="B165" s="28"/>
      <c r="C165" s="28"/>
      <c r="D165" s="158"/>
      <c r="E165" s="28"/>
      <c r="F165" s="28"/>
      <c r="G165" s="28"/>
      <c r="H165" s="28"/>
      <c r="I165" s="28"/>
      <c r="J165" s="28"/>
      <c r="K165" s="28"/>
      <c r="L165" s="28"/>
      <c r="M165" s="28"/>
      <c r="N165" s="28"/>
      <c r="O165" s="28"/>
      <c r="P165" s="28"/>
      <c r="Q165" s="28"/>
      <c r="R165" s="28"/>
      <c r="S165" s="28"/>
    </row>
    <row r="166" spans="1:19" ht="12.75">
      <c r="A166" s="28"/>
      <c r="B166" s="28"/>
      <c r="C166" s="28"/>
      <c r="D166" s="158"/>
      <c r="E166" s="28"/>
      <c r="F166" s="28"/>
      <c r="G166" s="28"/>
      <c r="H166" s="28"/>
      <c r="I166" s="28"/>
      <c r="J166" s="28"/>
      <c r="K166" s="28"/>
      <c r="L166" s="28"/>
      <c r="M166" s="28"/>
      <c r="N166" s="28"/>
      <c r="O166" s="28"/>
      <c r="P166" s="28"/>
      <c r="Q166" s="28"/>
      <c r="R166" s="28"/>
      <c r="S166" s="28"/>
    </row>
    <row r="167" spans="1:19" ht="12.75">
      <c r="A167" s="28"/>
      <c r="B167" s="28"/>
      <c r="C167" s="28"/>
      <c r="D167" s="158"/>
      <c r="E167" s="28"/>
      <c r="F167" s="28"/>
      <c r="G167" s="28"/>
      <c r="H167" s="28"/>
      <c r="I167" s="28"/>
      <c r="J167" s="28"/>
      <c r="K167" s="28"/>
      <c r="L167" s="28"/>
      <c r="M167" s="28"/>
      <c r="N167" s="28"/>
      <c r="O167" s="28"/>
      <c r="P167" s="28"/>
      <c r="Q167" s="28"/>
      <c r="R167" s="28"/>
      <c r="S167" s="28"/>
    </row>
    <row r="168" spans="1:19" ht="12.75">
      <c r="A168" s="28"/>
      <c r="B168" s="28"/>
      <c r="C168" s="28"/>
      <c r="D168" s="158"/>
      <c r="E168" s="28"/>
      <c r="F168" s="28"/>
      <c r="G168" s="28"/>
      <c r="H168" s="28"/>
      <c r="I168" s="28"/>
      <c r="J168" s="28"/>
      <c r="K168" s="28"/>
      <c r="L168" s="28"/>
      <c r="M168" s="28"/>
      <c r="N168" s="28"/>
      <c r="O168" s="28"/>
      <c r="P168" s="28"/>
      <c r="Q168" s="28"/>
      <c r="R168" s="28"/>
      <c r="S168" s="28"/>
    </row>
    <row r="169" spans="1:19" ht="12.75">
      <c r="A169" s="28"/>
      <c r="B169" s="28"/>
      <c r="C169" s="28"/>
      <c r="D169" s="158"/>
      <c r="E169" s="28"/>
      <c r="F169" s="28"/>
      <c r="G169" s="28"/>
      <c r="H169" s="28"/>
      <c r="I169" s="28"/>
      <c r="J169" s="28"/>
      <c r="K169" s="28"/>
      <c r="L169" s="28"/>
      <c r="M169" s="28"/>
      <c r="N169" s="28"/>
      <c r="O169" s="28"/>
      <c r="P169" s="28"/>
      <c r="Q169" s="28"/>
      <c r="R169" s="28"/>
      <c r="S169" s="28"/>
    </row>
    <row r="170" spans="1:19" ht="12.75">
      <c r="A170" s="28"/>
      <c r="B170" s="28"/>
      <c r="C170" s="28"/>
      <c r="D170" s="158"/>
      <c r="E170" s="28"/>
      <c r="F170" s="28"/>
      <c r="G170" s="28"/>
      <c r="H170" s="28"/>
      <c r="I170" s="28"/>
      <c r="J170" s="28"/>
      <c r="K170" s="28"/>
      <c r="L170" s="28"/>
      <c r="M170" s="28"/>
      <c r="N170" s="28"/>
      <c r="O170" s="28"/>
      <c r="P170" s="28"/>
      <c r="Q170" s="28"/>
      <c r="R170" s="28"/>
      <c r="S170" s="28"/>
    </row>
    <row r="171" spans="1:19" ht="12.75">
      <c r="A171" s="28"/>
      <c r="B171" s="28"/>
      <c r="C171" s="28"/>
      <c r="D171" s="158"/>
      <c r="E171" s="28"/>
      <c r="F171" s="28"/>
      <c r="G171" s="28"/>
      <c r="H171" s="28"/>
      <c r="I171" s="28"/>
      <c r="J171" s="28"/>
      <c r="K171" s="28"/>
      <c r="L171" s="28"/>
      <c r="M171" s="28"/>
      <c r="N171" s="28"/>
      <c r="O171" s="28"/>
      <c r="P171" s="28"/>
      <c r="Q171" s="28"/>
      <c r="R171" s="28"/>
      <c r="S171" s="28"/>
    </row>
    <row r="172" spans="1:19" ht="12.75">
      <c r="A172" s="28"/>
      <c r="B172" s="28"/>
      <c r="C172" s="28"/>
      <c r="D172" s="158"/>
      <c r="E172" s="28"/>
      <c r="F172" s="28"/>
      <c r="G172" s="28"/>
      <c r="H172" s="28"/>
      <c r="I172" s="28"/>
      <c r="J172" s="28"/>
      <c r="K172" s="28"/>
      <c r="L172" s="28"/>
      <c r="M172" s="28"/>
      <c r="N172" s="28"/>
      <c r="O172" s="28"/>
      <c r="P172" s="28"/>
      <c r="Q172" s="28"/>
      <c r="R172" s="28"/>
      <c r="S172" s="28"/>
    </row>
    <row r="173" spans="1:19" ht="12.75">
      <c r="A173" s="28"/>
      <c r="B173" s="28"/>
      <c r="C173" s="28"/>
      <c r="D173" s="158"/>
      <c r="E173" s="28"/>
      <c r="F173" s="28"/>
      <c r="G173" s="28"/>
      <c r="H173" s="28"/>
      <c r="I173" s="28"/>
      <c r="J173" s="28"/>
      <c r="K173" s="28"/>
      <c r="L173" s="28"/>
      <c r="M173" s="28"/>
      <c r="N173" s="28"/>
      <c r="O173" s="28"/>
      <c r="P173" s="28"/>
      <c r="Q173" s="28"/>
      <c r="R173" s="28"/>
      <c r="S173" s="28"/>
    </row>
    <row r="174" spans="1:19" ht="12.75">
      <c r="A174" s="28"/>
      <c r="B174" s="28"/>
      <c r="C174" s="28"/>
      <c r="D174" s="158"/>
      <c r="E174" s="28"/>
      <c r="F174" s="28"/>
      <c r="G174" s="28"/>
      <c r="H174" s="28"/>
      <c r="I174" s="28"/>
      <c r="J174" s="28"/>
      <c r="K174" s="28"/>
      <c r="L174" s="28"/>
      <c r="M174" s="28"/>
      <c r="N174" s="28"/>
      <c r="O174" s="28"/>
      <c r="P174" s="28"/>
      <c r="Q174" s="28"/>
      <c r="R174" s="28"/>
      <c r="S174" s="28"/>
    </row>
    <row r="175" spans="1:19" ht="12.75">
      <c r="A175" s="28"/>
      <c r="B175" s="28"/>
      <c r="C175" s="28"/>
      <c r="D175" s="158"/>
      <c r="E175" s="28"/>
      <c r="F175" s="28"/>
      <c r="G175" s="28"/>
      <c r="H175" s="28"/>
      <c r="I175" s="28"/>
      <c r="J175" s="28"/>
      <c r="K175" s="28"/>
      <c r="L175" s="28"/>
      <c r="M175" s="28"/>
      <c r="N175" s="28"/>
      <c r="O175" s="28"/>
      <c r="P175" s="28"/>
      <c r="Q175" s="28"/>
      <c r="R175" s="28"/>
      <c r="S175" s="28"/>
    </row>
    <row r="176" spans="1:19" ht="12.75">
      <c r="A176" s="28"/>
      <c r="B176" s="28"/>
      <c r="C176" s="28"/>
      <c r="D176" s="158"/>
      <c r="E176" s="28"/>
      <c r="F176" s="28"/>
      <c r="G176" s="28"/>
      <c r="H176" s="28"/>
      <c r="I176" s="28"/>
      <c r="J176" s="28"/>
      <c r="K176" s="28"/>
      <c r="L176" s="28"/>
      <c r="M176" s="28"/>
      <c r="N176" s="28"/>
      <c r="O176" s="28"/>
      <c r="P176" s="28"/>
      <c r="Q176" s="28"/>
      <c r="R176" s="28"/>
      <c r="S176" s="28"/>
    </row>
    <row r="177" spans="1:19" ht="12.75">
      <c r="A177" s="28"/>
      <c r="B177" s="28"/>
      <c r="C177" s="28"/>
      <c r="D177" s="158"/>
      <c r="E177" s="28"/>
      <c r="F177" s="28"/>
      <c r="G177" s="28"/>
      <c r="H177" s="28"/>
      <c r="I177" s="28"/>
      <c r="J177" s="28"/>
      <c r="K177" s="28"/>
      <c r="L177" s="28"/>
      <c r="M177" s="28"/>
      <c r="N177" s="28"/>
      <c r="O177" s="28"/>
      <c r="P177" s="28"/>
      <c r="Q177" s="28"/>
      <c r="R177" s="28"/>
      <c r="S177" s="28"/>
    </row>
    <row r="178" spans="1:19" ht="12.75">
      <c r="A178" s="28"/>
      <c r="B178" s="28"/>
      <c r="C178" s="28"/>
      <c r="D178" s="158"/>
      <c r="E178" s="28"/>
      <c r="F178" s="28"/>
      <c r="G178" s="28"/>
      <c r="H178" s="28"/>
      <c r="I178" s="28"/>
      <c r="J178" s="28"/>
      <c r="K178" s="28"/>
      <c r="L178" s="28"/>
      <c r="M178" s="28"/>
      <c r="N178" s="28"/>
      <c r="O178" s="28"/>
      <c r="P178" s="28"/>
      <c r="Q178" s="28"/>
      <c r="R178" s="28"/>
      <c r="S178" s="28"/>
    </row>
    <row r="179" spans="1:19" ht="12.75">
      <c r="A179" s="28"/>
      <c r="B179" s="28"/>
      <c r="C179" s="28"/>
      <c r="D179" s="158"/>
      <c r="E179" s="28"/>
      <c r="F179" s="28"/>
      <c r="G179" s="28"/>
      <c r="H179" s="28"/>
      <c r="I179" s="28"/>
      <c r="J179" s="28"/>
      <c r="K179" s="28"/>
      <c r="L179" s="28"/>
      <c r="M179" s="28"/>
      <c r="N179" s="28"/>
      <c r="O179" s="28"/>
      <c r="P179" s="28"/>
      <c r="Q179" s="28"/>
      <c r="R179" s="28"/>
      <c r="S179" s="28"/>
    </row>
    <row r="180" spans="1:19" ht="12.75">
      <c r="A180" s="28"/>
      <c r="B180" s="28"/>
      <c r="C180" s="28"/>
      <c r="D180" s="158"/>
      <c r="E180" s="28"/>
      <c r="F180" s="28"/>
      <c r="G180" s="28"/>
      <c r="H180" s="28"/>
      <c r="I180" s="28"/>
      <c r="J180" s="28"/>
      <c r="K180" s="28"/>
      <c r="L180" s="28"/>
      <c r="M180" s="28"/>
      <c r="N180" s="28"/>
      <c r="O180" s="28"/>
      <c r="P180" s="28"/>
      <c r="Q180" s="28"/>
      <c r="R180" s="28"/>
      <c r="S180" s="28"/>
    </row>
    <row r="181" spans="1:19" ht="12.75">
      <c r="A181" s="28"/>
      <c r="B181" s="28"/>
      <c r="C181" s="28"/>
      <c r="D181" s="158"/>
      <c r="E181" s="28"/>
      <c r="F181" s="28"/>
      <c r="G181" s="28"/>
      <c r="H181" s="28"/>
      <c r="I181" s="28"/>
      <c r="J181" s="28"/>
      <c r="K181" s="28"/>
      <c r="L181" s="28"/>
      <c r="M181" s="28"/>
      <c r="N181" s="28"/>
      <c r="O181" s="28"/>
      <c r="P181" s="28"/>
      <c r="Q181" s="28"/>
      <c r="R181" s="28"/>
      <c r="S181" s="28"/>
    </row>
    <row r="182" spans="1:19" ht="12.75">
      <c r="A182" s="28"/>
      <c r="B182" s="28"/>
      <c r="C182" s="28"/>
      <c r="D182" s="158"/>
      <c r="E182" s="28"/>
      <c r="F182" s="28"/>
      <c r="G182" s="28"/>
      <c r="H182" s="28"/>
      <c r="I182" s="28"/>
      <c r="J182" s="28"/>
      <c r="K182" s="28"/>
      <c r="L182" s="28"/>
      <c r="M182" s="28"/>
      <c r="N182" s="28"/>
      <c r="O182" s="28"/>
      <c r="P182" s="28"/>
      <c r="Q182" s="28"/>
      <c r="R182" s="28"/>
      <c r="S182" s="28"/>
    </row>
    <row r="183" spans="1:19" ht="12.75">
      <c r="A183" s="28"/>
      <c r="B183" s="28"/>
      <c r="C183" s="28"/>
      <c r="D183" s="158"/>
      <c r="E183" s="28"/>
      <c r="F183" s="28"/>
      <c r="G183" s="28"/>
      <c r="H183" s="28"/>
      <c r="I183" s="28"/>
      <c r="J183" s="28"/>
      <c r="K183" s="28"/>
      <c r="L183" s="28"/>
      <c r="M183" s="28"/>
      <c r="N183" s="28"/>
      <c r="O183" s="28"/>
      <c r="P183" s="28"/>
      <c r="Q183" s="28"/>
      <c r="R183" s="28"/>
      <c r="S183" s="28"/>
    </row>
    <row r="184" spans="1:19" ht="12.75">
      <c r="A184" s="28"/>
      <c r="B184" s="28"/>
      <c r="C184" s="28"/>
      <c r="D184" s="158"/>
      <c r="E184" s="28"/>
      <c r="F184" s="28"/>
      <c r="G184" s="28"/>
      <c r="H184" s="28"/>
      <c r="I184" s="28"/>
      <c r="J184" s="28"/>
      <c r="K184" s="28"/>
      <c r="L184" s="28"/>
      <c r="M184" s="28"/>
      <c r="N184" s="28"/>
      <c r="O184" s="28"/>
      <c r="P184" s="28"/>
      <c r="Q184" s="28"/>
      <c r="R184" s="28"/>
      <c r="S184" s="28"/>
    </row>
    <row r="185" spans="1:19" ht="12.75">
      <c r="A185" s="28"/>
      <c r="B185" s="28"/>
      <c r="C185" s="28"/>
      <c r="D185" s="158"/>
      <c r="E185" s="28"/>
      <c r="F185" s="28"/>
      <c r="G185" s="28"/>
      <c r="H185" s="28"/>
      <c r="I185" s="28"/>
      <c r="J185" s="28"/>
      <c r="K185" s="28"/>
      <c r="L185" s="28"/>
      <c r="M185" s="28"/>
      <c r="N185" s="28"/>
      <c r="O185" s="28"/>
      <c r="P185" s="28"/>
      <c r="Q185" s="28"/>
      <c r="R185" s="28"/>
      <c r="S185" s="28"/>
    </row>
    <row r="186" spans="1:19" ht="12.75">
      <c r="A186" s="28"/>
      <c r="B186" s="28"/>
      <c r="C186" s="28"/>
      <c r="D186" s="158"/>
      <c r="E186" s="28"/>
      <c r="F186" s="28"/>
      <c r="G186" s="28"/>
      <c r="H186" s="28"/>
      <c r="I186" s="28"/>
      <c r="J186" s="28"/>
      <c r="K186" s="28"/>
      <c r="L186" s="28"/>
      <c r="M186" s="28"/>
      <c r="N186" s="28"/>
      <c r="O186" s="28"/>
      <c r="P186" s="28"/>
      <c r="Q186" s="28"/>
      <c r="R186" s="28"/>
      <c r="S186" s="28"/>
    </row>
    <row r="187" spans="1:19" ht="12.75">
      <c r="A187" s="28"/>
      <c r="B187" s="28"/>
      <c r="C187" s="28"/>
      <c r="D187" s="158"/>
      <c r="E187" s="28"/>
      <c r="F187" s="28"/>
      <c r="G187" s="28"/>
      <c r="H187" s="28"/>
      <c r="I187" s="28"/>
      <c r="J187" s="28"/>
      <c r="K187" s="28"/>
      <c r="L187" s="28"/>
      <c r="M187" s="28"/>
      <c r="N187" s="28"/>
      <c r="O187" s="28"/>
      <c r="P187" s="28"/>
      <c r="Q187" s="28"/>
      <c r="R187" s="28"/>
      <c r="S187" s="28"/>
    </row>
    <row r="188" spans="1:19" ht="12.75">
      <c r="A188" s="28"/>
      <c r="B188" s="28"/>
      <c r="C188" s="28"/>
      <c r="D188" s="158"/>
      <c r="E188" s="28"/>
      <c r="F188" s="28"/>
      <c r="G188" s="28"/>
      <c r="H188" s="28"/>
      <c r="I188" s="28"/>
      <c r="J188" s="28"/>
      <c r="K188" s="28"/>
      <c r="L188" s="28"/>
      <c r="M188" s="28"/>
      <c r="N188" s="28"/>
      <c r="O188" s="28"/>
      <c r="P188" s="28"/>
      <c r="Q188" s="28"/>
      <c r="R188" s="28"/>
      <c r="S188" s="28"/>
    </row>
    <row r="189" spans="1:19" ht="12.75">
      <c r="A189" s="28"/>
      <c r="B189" s="28"/>
      <c r="C189" s="28"/>
      <c r="D189" s="158"/>
      <c r="E189" s="28"/>
      <c r="F189" s="28"/>
      <c r="G189" s="28"/>
      <c r="H189" s="28"/>
      <c r="I189" s="28"/>
      <c r="J189" s="28"/>
      <c r="K189" s="28"/>
      <c r="L189" s="28"/>
      <c r="M189" s="28"/>
      <c r="N189" s="28"/>
      <c r="O189" s="28"/>
      <c r="P189" s="28"/>
      <c r="Q189" s="28"/>
      <c r="R189" s="28"/>
      <c r="S189" s="28"/>
    </row>
    <row r="190" spans="1:19" ht="12.75">
      <c r="A190" s="28"/>
      <c r="B190" s="28"/>
      <c r="C190" s="28"/>
      <c r="D190" s="158"/>
      <c r="E190" s="28"/>
      <c r="F190" s="28"/>
      <c r="G190" s="28"/>
      <c r="H190" s="28"/>
      <c r="I190" s="28"/>
      <c r="J190" s="28"/>
      <c r="K190" s="28"/>
      <c r="L190" s="28"/>
      <c r="M190" s="28"/>
      <c r="N190" s="28"/>
      <c r="O190" s="28"/>
      <c r="P190" s="28"/>
      <c r="Q190" s="28"/>
      <c r="R190" s="28"/>
      <c r="S190" s="28"/>
    </row>
    <row r="191" spans="1:19" ht="12.75">
      <c r="A191" s="28"/>
      <c r="B191" s="28"/>
      <c r="C191" s="28"/>
      <c r="D191" s="158"/>
      <c r="E191" s="28"/>
      <c r="F191" s="28"/>
      <c r="G191" s="28"/>
      <c r="H191" s="28"/>
      <c r="I191" s="28"/>
      <c r="J191" s="28"/>
      <c r="K191" s="28"/>
      <c r="L191" s="28"/>
      <c r="M191" s="28"/>
      <c r="N191" s="28"/>
      <c r="O191" s="28"/>
      <c r="P191" s="28"/>
      <c r="Q191" s="28"/>
      <c r="R191" s="28"/>
      <c r="S191" s="28"/>
    </row>
    <row r="192" spans="1:19" ht="12.75">
      <c r="A192" s="28"/>
      <c r="B192" s="28"/>
      <c r="C192" s="28"/>
      <c r="D192" s="158"/>
      <c r="E192" s="28"/>
      <c r="F192" s="28"/>
      <c r="G192" s="28"/>
      <c r="H192" s="28"/>
      <c r="I192" s="28"/>
      <c r="J192" s="28"/>
      <c r="K192" s="28"/>
      <c r="L192" s="28"/>
      <c r="M192" s="28"/>
      <c r="N192" s="28"/>
      <c r="O192" s="28"/>
      <c r="P192" s="28"/>
      <c r="Q192" s="28"/>
      <c r="R192" s="28"/>
      <c r="S192" s="28"/>
    </row>
    <row r="193" spans="6:19" ht="12.75">
      <c r="F193" s="28"/>
      <c r="G193" s="28"/>
      <c r="H193" s="28"/>
      <c r="I193" s="28"/>
      <c r="J193" s="28"/>
      <c r="K193" s="28"/>
      <c r="L193" s="28"/>
      <c r="M193" s="28"/>
      <c r="N193" s="28"/>
      <c r="O193" s="28"/>
      <c r="P193" s="28"/>
      <c r="Q193" s="28"/>
      <c r="R193" s="28"/>
      <c r="S193" s="28"/>
    </row>
    <row r="194" spans="6:19" ht="12.75">
      <c r="F194" s="28"/>
      <c r="G194" s="28"/>
      <c r="H194" s="28"/>
      <c r="I194" s="28"/>
      <c r="J194" s="28"/>
      <c r="K194" s="28"/>
      <c r="L194" s="28"/>
      <c r="M194" s="28"/>
      <c r="N194" s="28"/>
      <c r="O194" s="28"/>
      <c r="P194" s="28"/>
      <c r="Q194" s="28"/>
      <c r="R194" s="28"/>
      <c r="S194" s="28"/>
    </row>
    <row r="195" spans="6:19" ht="12.75">
      <c r="F195" s="28"/>
      <c r="G195" s="28"/>
      <c r="H195" s="28"/>
      <c r="I195" s="28"/>
      <c r="J195" s="28"/>
      <c r="K195" s="28"/>
      <c r="L195" s="28"/>
      <c r="M195" s="28"/>
      <c r="N195" s="28"/>
      <c r="O195" s="28"/>
      <c r="P195" s="28"/>
      <c r="Q195" s="28"/>
      <c r="R195" s="28"/>
      <c r="S195" s="28"/>
    </row>
    <row r="196" spans="6:19" ht="12.75">
      <c r="F196" s="28"/>
      <c r="G196" s="28"/>
      <c r="H196" s="28"/>
      <c r="I196" s="28"/>
      <c r="J196" s="28"/>
      <c r="K196" s="28"/>
      <c r="L196" s="28"/>
      <c r="M196" s="28"/>
      <c r="N196" s="28"/>
      <c r="O196" s="28"/>
      <c r="P196" s="28"/>
      <c r="Q196" s="28"/>
      <c r="R196" s="28"/>
      <c r="S196" s="28"/>
    </row>
    <row r="197" spans="6:19" ht="12.75">
      <c r="F197" s="28"/>
      <c r="G197" s="28"/>
      <c r="H197" s="28"/>
      <c r="I197" s="28"/>
      <c r="J197" s="28"/>
      <c r="K197" s="28"/>
      <c r="L197" s="28"/>
      <c r="M197" s="28"/>
      <c r="N197" s="28"/>
      <c r="O197" s="28"/>
      <c r="P197" s="28"/>
      <c r="Q197" s="28"/>
      <c r="R197" s="28"/>
      <c r="S197" s="28"/>
    </row>
    <row r="198" spans="6:19" ht="12.75">
      <c r="F198" s="28"/>
      <c r="G198" s="28"/>
      <c r="H198" s="28"/>
      <c r="I198" s="28"/>
      <c r="J198" s="28"/>
      <c r="K198" s="28"/>
      <c r="L198" s="28"/>
      <c r="M198" s="28"/>
      <c r="N198" s="28"/>
      <c r="O198" s="28"/>
      <c r="P198" s="28"/>
      <c r="Q198" s="28"/>
      <c r="R198" s="28"/>
      <c r="S198" s="28"/>
    </row>
    <row r="199" spans="6:19" ht="12.75">
      <c r="F199" s="28"/>
      <c r="G199" s="28"/>
      <c r="H199" s="28"/>
      <c r="I199" s="28"/>
      <c r="J199" s="28"/>
      <c r="K199" s="28"/>
      <c r="L199" s="28"/>
      <c r="M199" s="28"/>
      <c r="N199" s="28"/>
      <c r="O199" s="28"/>
      <c r="P199" s="28"/>
      <c r="Q199" s="28"/>
      <c r="R199" s="28"/>
      <c r="S199" s="28"/>
    </row>
    <row r="200" spans="6:19" ht="12.75">
      <c r="F200" s="28"/>
      <c r="G200" s="28"/>
      <c r="H200" s="28"/>
      <c r="I200" s="28"/>
      <c r="J200" s="28"/>
      <c r="K200" s="28"/>
      <c r="L200" s="28"/>
      <c r="M200" s="28"/>
      <c r="N200" s="28"/>
      <c r="O200" s="28"/>
      <c r="P200" s="28"/>
      <c r="Q200" s="28"/>
      <c r="R200" s="28"/>
      <c r="S200" s="28"/>
    </row>
    <row r="201" spans="6:19" ht="12.75">
      <c r="F201" s="28"/>
      <c r="G201" s="28"/>
      <c r="H201" s="28"/>
      <c r="I201" s="28"/>
      <c r="J201" s="28"/>
      <c r="K201" s="28"/>
      <c r="L201" s="28"/>
      <c r="M201" s="28"/>
      <c r="N201" s="28"/>
      <c r="O201" s="28"/>
      <c r="P201" s="28"/>
      <c r="Q201" s="28"/>
      <c r="R201" s="28"/>
      <c r="S201" s="28"/>
    </row>
    <row r="202" spans="6:19" ht="12.75">
      <c r="F202" s="28"/>
      <c r="G202" s="28"/>
      <c r="H202" s="28"/>
      <c r="I202" s="28"/>
      <c r="J202" s="28"/>
      <c r="K202" s="28"/>
      <c r="L202" s="28"/>
      <c r="M202" s="28"/>
      <c r="N202" s="28"/>
      <c r="O202" s="28"/>
      <c r="P202" s="28"/>
      <c r="Q202" s="28"/>
      <c r="R202" s="28"/>
      <c r="S202" s="28"/>
    </row>
    <row r="203" spans="6:19" ht="12.75">
      <c r="F203" s="28"/>
      <c r="G203" s="28"/>
      <c r="H203" s="28"/>
      <c r="I203" s="28"/>
      <c r="J203" s="28"/>
      <c r="K203" s="28"/>
      <c r="L203" s="28"/>
      <c r="M203" s="28"/>
      <c r="N203" s="28"/>
      <c r="O203" s="28"/>
      <c r="P203" s="28"/>
      <c r="Q203" s="28"/>
      <c r="R203" s="28"/>
      <c r="S203" s="28"/>
    </row>
    <row r="204" spans="6:19" ht="12.75">
      <c r="F204" s="28"/>
      <c r="G204" s="28"/>
      <c r="H204" s="28"/>
      <c r="I204" s="28"/>
      <c r="J204" s="28"/>
      <c r="K204" s="28"/>
      <c r="L204" s="28"/>
      <c r="M204" s="28"/>
      <c r="N204" s="28"/>
      <c r="O204" s="28"/>
      <c r="P204" s="28"/>
      <c r="Q204" s="28"/>
      <c r="R204" s="28"/>
      <c r="S204" s="28"/>
    </row>
    <row r="205" spans="6:19" ht="12.75">
      <c r="F205" s="28"/>
      <c r="G205" s="28"/>
      <c r="H205" s="28"/>
      <c r="I205" s="28"/>
      <c r="J205" s="28"/>
      <c r="K205" s="28"/>
      <c r="L205" s="28"/>
      <c r="M205" s="28"/>
      <c r="N205" s="28"/>
      <c r="O205" s="28"/>
      <c r="P205" s="28"/>
      <c r="Q205" s="28"/>
      <c r="R205" s="28"/>
      <c r="S205" s="28"/>
    </row>
    <row r="206" spans="6:19" ht="12.75">
      <c r="F206" s="28"/>
      <c r="G206" s="28"/>
      <c r="H206" s="28"/>
      <c r="I206" s="28"/>
      <c r="J206" s="28"/>
      <c r="K206" s="28"/>
      <c r="L206" s="28"/>
      <c r="M206" s="28"/>
      <c r="N206" s="28"/>
      <c r="O206" s="28"/>
      <c r="P206" s="28"/>
      <c r="Q206" s="28"/>
      <c r="R206" s="28"/>
      <c r="S206" s="28"/>
    </row>
    <row r="207" spans="6:19" ht="12.75">
      <c r="F207" s="28"/>
      <c r="G207" s="28"/>
      <c r="H207" s="28"/>
      <c r="I207" s="28"/>
      <c r="J207" s="28"/>
      <c r="K207" s="28"/>
      <c r="L207" s="28"/>
      <c r="M207" s="28"/>
      <c r="N207" s="28"/>
      <c r="O207" s="28"/>
      <c r="P207" s="28"/>
      <c r="Q207" s="28"/>
      <c r="R207" s="28"/>
      <c r="S207" s="28"/>
    </row>
    <row r="208" spans="6:19" ht="12.75">
      <c r="F208" s="28"/>
      <c r="G208" s="28"/>
      <c r="H208" s="28"/>
      <c r="I208" s="28"/>
      <c r="J208" s="28"/>
      <c r="K208" s="28"/>
      <c r="L208" s="28"/>
      <c r="M208" s="28"/>
      <c r="N208" s="28"/>
      <c r="O208" s="28"/>
      <c r="P208" s="28"/>
      <c r="Q208" s="28"/>
      <c r="R208" s="28"/>
      <c r="S208" s="28"/>
    </row>
    <row r="209" spans="6:19" ht="12.75">
      <c r="F209" s="28"/>
      <c r="G209" s="28"/>
      <c r="H209" s="28"/>
      <c r="I209" s="28"/>
      <c r="J209" s="28"/>
      <c r="K209" s="28"/>
      <c r="L209" s="28"/>
      <c r="M209" s="28"/>
      <c r="N209" s="28"/>
      <c r="O209" s="28"/>
      <c r="P209" s="28"/>
      <c r="Q209" s="28"/>
      <c r="R209" s="28"/>
      <c r="S209" s="28"/>
    </row>
    <row r="210" spans="6:19" ht="12.75">
      <c r="F210" s="28"/>
      <c r="G210" s="28"/>
      <c r="H210" s="28"/>
      <c r="I210" s="28"/>
      <c r="J210" s="28"/>
      <c r="K210" s="28"/>
      <c r="L210" s="28"/>
      <c r="M210" s="28"/>
      <c r="N210" s="28"/>
      <c r="O210" s="28"/>
      <c r="P210" s="28"/>
      <c r="Q210" s="28"/>
      <c r="R210" s="28"/>
      <c r="S210" s="28"/>
    </row>
    <row r="211" spans="6:19" ht="12.75">
      <c r="F211" s="28"/>
      <c r="G211" s="28"/>
      <c r="H211" s="28"/>
      <c r="I211" s="28"/>
      <c r="J211" s="28"/>
      <c r="K211" s="28"/>
      <c r="L211" s="28"/>
      <c r="M211" s="28"/>
      <c r="N211" s="28"/>
      <c r="O211" s="28"/>
      <c r="P211" s="28"/>
      <c r="Q211" s="28"/>
      <c r="R211" s="28"/>
      <c r="S211" s="28"/>
    </row>
    <row r="212" spans="6:19" ht="12.75">
      <c r="F212" s="28"/>
      <c r="G212" s="28"/>
      <c r="H212" s="28"/>
      <c r="I212" s="28"/>
      <c r="J212" s="28"/>
      <c r="K212" s="28"/>
      <c r="L212" s="28"/>
      <c r="M212" s="28"/>
      <c r="N212" s="28"/>
      <c r="O212" s="28"/>
      <c r="P212" s="28"/>
      <c r="Q212" s="28"/>
      <c r="R212" s="28"/>
      <c r="S212" s="28"/>
    </row>
    <row r="213" spans="6:19" ht="12.75">
      <c r="F213" s="28"/>
      <c r="G213" s="28"/>
      <c r="H213" s="28"/>
      <c r="I213" s="28"/>
      <c r="J213" s="28"/>
      <c r="K213" s="28"/>
      <c r="L213" s="28"/>
      <c r="M213" s="28"/>
      <c r="N213" s="28"/>
      <c r="O213" s="28"/>
      <c r="P213" s="28"/>
      <c r="Q213" s="28"/>
      <c r="R213" s="28"/>
      <c r="S213" s="28"/>
    </row>
    <row r="214" spans="6:19" ht="12.75">
      <c r="F214" s="28"/>
      <c r="G214" s="28"/>
      <c r="H214" s="28"/>
      <c r="I214" s="28"/>
      <c r="J214" s="28"/>
      <c r="K214" s="28"/>
      <c r="L214" s="28"/>
      <c r="M214" s="28"/>
      <c r="N214" s="28"/>
      <c r="O214" s="28"/>
      <c r="P214" s="28"/>
      <c r="Q214" s="28"/>
      <c r="R214" s="28"/>
      <c r="S214" s="28"/>
    </row>
    <row r="215" spans="6:19" ht="12.75">
      <c r="F215" s="28"/>
      <c r="G215" s="28"/>
      <c r="H215" s="28"/>
      <c r="I215" s="28"/>
      <c r="J215" s="28"/>
      <c r="K215" s="28"/>
      <c r="L215" s="28"/>
      <c r="M215" s="28"/>
      <c r="N215" s="28"/>
      <c r="O215" s="28"/>
      <c r="P215" s="28"/>
      <c r="Q215" s="28"/>
      <c r="R215" s="28"/>
      <c r="S215" s="28"/>
    </row>
    <row r="216" spans="6:19" ht="12.75">
      <c r="F216" s="28"/>
      <c r="G216" s="28"/>
      <c r="H216" s="28"/>
      <c r="I216" s="28"/>
      <c r="J216" s="28"/>
      <c r="K216" s="28"/>
      <c r="L216" s="28"/>
      <c r="M216" s="28"/>
      <c r="N216" s="28"/>
      <c r="O216" s="28"/>
      <c r="P216" s="28"/>
      <c r="Q216" s="28"/>
      <c r="R216" s="28"/>
      <c r="S216" s="28"/>
    </row>
    <row r="217" spans="6:19" ht="12.75">
      <c r="F217" s="28"/>
      <c r="G217" s="28"/>
      <c r="H217" s="28"/>
      <c r="I217" s="28"/>
      <c r="J217" s="28"/>
      <c r="K217" s="28"/>
      <c r="L217" s="28"/>
      <c r="M217" s="28"/>
      <c r="N217" s="28"/>
      <c r="O217" s="28"/>
      <c r="P217" s="28"/>
      <c r="Q217" s="28"/>
      <c r="R217" s="28"/>
      <c r="S217" s="28"/>
    </row>
    <row r="218" spans="6:19" ht="12.75">
      <c r="F218" s="28"/>
      <c r="G218" s="28"/>
      <c r="H218" s="28"/>
      <c r="I218" s="28"/>
      <c r="J218" s="28"/>
      <c r="K218" s="28"/>
      <c r="L218" s="28"/>
      <c r="M218" s="28"/>
      <c r="N218" s="28"/>
      <c r="O218" s="28"/>
      <c r="P218" s="28"/>
      <c r="Q218" s="28"/>
      <c r="R218" s="28"/>
      <c r="S218" s="28"/>
    </row>
    <row r="219" spans="6:19" ht="12.75">
      <c r="F219" s="28"/>
      <c r="G219" s="28"/>
      <c r="H219" s="28"/>
      <c r="I219" s="28"/>
      <c r="J219" s="28"/>
      <c r="K219" s="28"/>
      <c r="L219" s="28"/>
      <c r="M219" s="28"/>
      <c r="N219" s="28"/>
      <c r="O219" s="28"/>
      <c r="P219" s="28"/>
      <c r="Q219" s="28"/>
      <c r="R219" s="28"/>
      <c r="S219" s="28"/>
    </row>
    <row r="220" spans="6:19" ht="12.75">
      <c r="F220" s="28"/>
      <c r="G220" s="28"/>
      <c r="H220" s="28"/>
      <c r="I220" s="28"/>
      <c r="J220" s="28"/>
      <c r="K220" s="28"/>
      <c r="L220" s="28"/>
      <c r="M220" s="28"/>
      <c r="N220" s="28"/>
      <c r="O220" s="28"/>
      <c r="P220" s="28"/>
      <c r="Q220" s="28"/>
      <c r="R220" s="28"/>
      <c r="S220" s="28"/>
    </row>
    <row r="221" spans="6:19" ht="12.75">
      <c r="F221" s="28"/>
      <c r="G221" s="28"/>
      <c r="H221" s="28"/>
      <c r="I221" s="28"/>
      <c r="J221" s="28"/>
      <c r="K221" s="28"/>
      <c r="L221" s="28"/>
      <c r="M221" s="28"/>
      <c r="N221" s="28"/>
      <c r="O221" s="28"/>
      <c r="P221" s="28"/>
      <c r="Q221" s="28"/>
      <c r="R221" s="28"/>
      <c r="S221" s="28"/>
    </row>
    <row r="222" spans="6:19" ht="12.75">
      <c r="F222" s="28"/>
      <c r="G222" s="28"/>
      <c r="H222" s="28"/>
      <c r="I222" s="28"/>
      <c r="J222" s="28"/>
      <c r="K222" s="28"/>
      <c r="L222" s="28"/>
      <c r="M222" s="28"/>
      <c r="N222" s="28"/>
      <c r="O222" s="28"/>
      <c r="P222" s="28"/>
      <c r="Q222" s="28"/>
      <c r="R222" s="28"/>
      <c r="S222" s="28"/>
    </row>
    <row r="223" spans="6:19" ht="12.75">
      <c r="F223" s="28"/>
      <c r="G223" s="28"/>
      <c r="H223" s="28"/>
      <c r="I223" s="28"/>
      <c r="J223" s="28"/>
      <c r="K223" s="28"/>
      <c r="L223" s="28"/>
      <c r="M223" s="28"/>
      <c r="N223" s="28"/>
      <c r="O223" s="28"/>
      <c r="P223" s="28"/>
      <c r="Q223" s="28"/>
      <c r="R223" s="28"/>
      <c r="S223" s="28"/>
    </row>
    <row r="224" spans="6:19" ht="12.75">
      <c r="F224" s="28"/>
      <c r="G224" s="28"/>
      <c r="H224" s="28"/>
      <c r="I224" s="28"/>
      <c r="J224" s="28"/>
      <c r="K224" s="28"/>
      <c r="L224" s="28"/>
      <c r="M224" s="28"/>
      <c r="N224" s="28"/>
      <c r="O224" s="28"/>
      <c r="P224" s="28"/>
      <c r="Q224" s="28"/>
      <c r="R224" s="28"/>
      <c r="S224" s="28"/>
    </row>
    <row r="225" spans="6:19" ht="12.75">
      <c r="F225" s="28"/>
      <c r="G225" s="28"/>
      <c r="H225" s="28"/>
      <c r="I225" s="28"/>
      <c r="J225" s="28"/>
      <c r="K225" s="28"/>
      <c r="L225" s="28"/>
      <c r="M225" s="28"/>
      <c r="N225" s="28"/>
      <c r="O225" s="28"/>
      <c r="P225" s="28"/>
      <c r="Q225" s="28"/>
      <c r="R225" s="28"/>
      <c r="S225" s="28"/>
    </row>
    <row r="226" spans="6:19" ht="12.75">
      <c r="F226" s="28"/>
      <c r="G226" s="28"/>
      <c r="H226" s="28"/>
      <c r="I226" s="28"/>
      <c r="J226" s="28"/>
      <c r="K226" s="28"/>
      <c r="L226" s="28"/>
      <c r="M226" s="28"/>
      <c r="N226" s="28"/>
      <c r="O226" s="28"/>
      <c r="P226" s="28"/>
      <c r="Q226" s="28"/>
      <c r="R226" s="28"/>
      <c r="S226" s="28"/>
    </row>
    <row r="227" spans="6:19" ht="12.75">
      <c r="F227" s="28"/>
      <c r="G227" s="28"/>
      <c r="H227" s="28"/>
      <c r="I227" s="28"/>
      <c r="J227" s="28"/>
      <c r="K227" s="28"/>
      <c r="L227" s="28"/>
      <c r="M227" s="28"/>
      <c r="N227" s="28"/>
      <c r="O227" s="28"/>
      <c r="P227" s="28"/>
      <c r="Q227" s="28"/>
      <c r="R227" s="28"/>
      <c r="S227" s="28"/>
    </row>
    <row r="228" spans="6:19" ht="12.75">
      <c r="F228" s="28"/>
      <c r="G228" s="28"/>
      <c r="H228" s="28"/>
      <c r="I228" s="28"/>
      <c r="J228" s="28"/>
      <c r="K228" s="28"/>
      <c r="L228" s="28"/>
      <c r="M228" s="28"/>
      <c r="N228" s="28"/>
      <c r="O228" s="28"/>
      <c r="P228" s="28"/>
      <c r="Q228" s="28"/>
      <c r="R228" s="28"/>
      <c r="S228" s="28"/>
    </row>
    <row r="229" spans="6:19" ht="12.75">
      <c r="F229" s="28"/>
      <c r="G229" s="28"/>
      <c r="H229" s="28"/>
      <c r="I229" s="28"/>
      <c r="J229" s="28"/>
      <c r="K229" s="28"/>
      <c r="L229" s="28"/>
      <c r="M229" s="28"/>
      <c r="N229" s="28"/>
      <c r="O229" s="28"/>
      <c r="P229" s="28"/>
      <c r="Q229" s="28"/>
      <c r="R229" s="28"/>
      <c r="S229" s="28"/>
    </row>
    <row r="230" spans="6:19" ht="12.75">
      <c r="F230" s="28"/>
      <c r="G230" s="28"/>
      <c r="H230" s="28"/>
      <c r="I230" s="28"/>
      <c r="J230" s="28"/>
      <c r="K230" s="28"/>
      <c r="L230" s="28"/>
      <c r="M230" s="28"/>
      <c r="N230" s="28"/>
      <c r="O230" s="28"/>
      <c r="P230" s="28"/>
      <c r="Q230" s="28"/>
      <c r="R230" s="28"/>
      <c r="S230" s="28"/>
    </row>
    <row r="231" spans="6:19" ht="12.75">
      <c r="F231" s="28"/>
      <c r="G231" s="28"/>
      <c r="H231" s="28"/>
      <c r="I231" s="28"/>
      <c r="J231" s="28"/>
      <c r="K231" s="28"/>
      <c r="L231" s="28"/>
      <c r="M231" s="28"/>
      <c r="N231" s="28"/>
      <c r="O231" s="28"/>
      <c r="P231" s="28"/>
      <c r="Q231" s="28"/>
      <c r="R231" s="28"/>
      <c r="S231" s="28"/>
    </row>
    <row r="232" spans="6:19" ht="12.75">
      <c r="F232" s="28"/>
      <c r="G232" s="28"/>
      <c r="H232" s="28"/>
      <c r="I232" s="28"/>
      <c r="J232" s="28"/>
      <c r="K232" s="28"/>
      <c r="L232" s="28"/>
      <c r="M232" s="28"/>
      <c r="N232" s="28"/>
      <c r="O232" s="28"/>
      <c r="P232" s="28"/>
      <c r="Q232" s="28"/>
      <c r="R232" s="28"/>
      <c r="S232" s="28"/>
    </row>
    <row r="233" spans="6:19" ht="12.75">
      <c r="F233" s="28"/>
      <c r="G233" s="28"/>
      <c r="H233" s="28"/>
      <c r="I233" s="28"/>
      <c r="J233" s="28"/>
      <c r="K233" s="28"/>
      <c r="L233" s="28"/>
      <c r="M233" s="28"/>
      <c r="N233" s="28"/>
      <c r="O233" s="28"/>
      <c r="P233" s="28"/>
      <c r="Q233" s="28"/>
      <c r="R233" s="28"/>
      <c r="S233" s="28"/>
    </row>
    <row r="234" spans="6:19" ht="12.75">
      <c r="F234" s="28"/>
      <c r="G234" s="28"/>
      <c r="H234" s="28"/>
      <c r="I234" s="28"/>
      <c r="J234" s="28"/>
      <c r="K234" s="28"/>
      <c r="L234" s="28"/>
      <c r="M234" s="28"/>
      <c r="N234" s="28"/>
      <c r="O234" s="28"/>
      <c r="P234" s="28"/>
      <c r="Q234" s="28"/>
      <c r="R234" s="28"/>
      <c r="S234" s="28"/>
    </row>
    <row r="235" spans="6:19" ht="12.75">
      <c r="F235" s="28"/>
      <c r="G235" s="28"/>
      <c r="H235" s="28"/>
      <c r="I235" s="28"/>
      <c r="J235" s="28"/>
      <c r="K235" s="28"/>
      <c r="L235" s="28"/>
      <c r="M235" s="28"/>
      <c r="N235" s="28"/>
      <c r="O235" s="28"/>
      <c r="P235" s="28"/>
      <c r="Q235" s="28"/>
      <c r="R235" s="28"/>
      <c r="S235" s="28"/>
    </row>
    <row r="236" spans="6:19" ht="12.75">
      <c r="F236" s="28"/>
      <c r="G236" s="28"/>
      <c r="H236" s="28"/>
      <c r="I236" s="28"/>
      <c r="J236" s="28"/>
      <c r="K236" s="28"/>
      <c r="L236" s="28"/>
      <c r="M236" s="28"/>
      <c r="N236" s="28"/>
      <c r="O236" s="28"/>
      <c r="P236" s="28"/>
      <c r="Q236" s="28"/>
      <c r="R236" s="28"/>
      <c r="S236" s="28"/>
    </row>
    <row r="237" spans="6:19" ht="12.75">
      <c r="F237" s="28"/>
      <c r="G237" s="28"/>
      <c r="H237" s="28"/>
      <c r="I237" s="28"/>
      <c r="J237" s="28"/>
      <c r="K237" s="28"/>
      <c r="L237" s="28"/>
      <c r="M237" s="28"/>
      <c r="N237" s="28"/>
      <c r="O237" s="28"/>
      <c r="P237" s="28"/>
      <c r="Q237" s="28"/>
      <c r="R237" s="28"/>
      <c r="S237" s="28"/>
    </row>
    <row r="238" spans="6:19" ht="12.75">
      <c r="F238" s="28"/>
      <c r="G238" s="28"/>
      <c r="H238" s="28"/>
      <c r="I238" s="28"/>
      <c r="J238" s="28"/>
      <c r="K238" s="28"/>
      <c r="L238" s="28"/>
      <c r="M238" s="28"/>
      <c r="N238" s="28"/>
      <c r="O238" s="28"/>
      <c r="P238" s="28"/>
      <c r="Q238" s="28"/>
      <c r="R238" s="28"/>
      <c r="S238" s="28"/>
    </row>
    <row r="239" spans="6:19" ht="12.75">
      <c r="F239" s="28"/>
      <c r="G239" s="28"/>
      <c r="H239" s="28"/>
      <c r="I239" s="28"/>
      <c r="J239" s="28"/>
      <c r="K239" s="28"/>
      <c r="L239" s="28"/>
      <c r="M239" s="28"/>
      <c r="N239" s="28"/>
      <c r="O239" s="28"/>
      <c r="P239" s="28"/>
      <c r="Q239" s="28"/>
      <c r="R239" s="28"/>
      <c r="S239" s="28"/>
    </row>
    <row r="240" spans="6:19" ht="12.75">
      <c r="F240" s="28"/>
      <c r="G240" s="28"/>
      <c r="H240" s="28"/>
      <c r="I240" s="28"/>
      <c r="J240" s="28"/>
      <c r="K240" s="28"/>
      <c r="L240" s="28"/>
      <c r="M240" s="28"/>
      <c r="N240" s="28"/>
      <c r="O240" s="28"/>
      <c r="P240" s="28"/>
      <c r="Q240" s="28"/>
      <c r="R240" s="28"/>
      <c r="S240" s="28"/>
    </row>
    <row r="241" spans="6:19" ht="12.75">
      <c r="F241" s="28"/>
      <c r="G241" s="28"/>
      <c r="H241" s="28"/>
      <c r="I241" s="28"/>
      <c r="J241" s="28"/>
      <c r="K241" s="28"/>
      <c r="L241" s="28"/>
      <c r="M241" s="28"/>
      <c r="N241" s="28"/>
      <c r="O241" s="28"/>
      <c r="P241" s="28"/>
      <c r="Q241" s="28"/>
      <c r="R241" s="28"/>
      <c r="S241" s="28"/>
    </row>
    <row r="242" spans="6:19" ht="12.75">
      <c r="F242" s="28"/>
      <c r="G242" s="28"/>
      <c r="H242" s="28"/>
      <c r="I242" s="28"/>
      <c r="J242" s="28"/>
      <c r="K242" s="28"/>
      <c r="L242" s="28"/>
      <c r="M242" s="28"/>
      <c r="N242" s="28"/>
      <c r="O242" s="28"/>
      <c r="P242" s="28"/>
      <c r="Q242" s="28"/>
      <c r="R242" s="28"/>
      <c r="S242" s="28"/>
    </row>
    <row r="243" spans="6:19" ht="12.75">
      <c r="F243" s="28"/>
      <c r="G243" s="28"/>
      <c r="H243" s="28"/>
      <c r="I243" s="28"/>
      <c r="J243" s="28"/>
      <c r="K243" s="28"/>
      <c r="L243" s="28"/>
      <c r="M243" s="28"/>
      <c r="N243" s="28"/>
      <c r="O243" s="28"/>
      <c r="P243" s="28"/>
      <c r="Q243" s="28"/>
      <c r="R243" s="28"/>
      <c r="S243" s="28"/>
    </row>
    <row r="244" spans="6:19" ht="12.75">
      <c r="F244" s="28"/>
      <c r="G244" s="28"/>
      <c r="H244" s="28"/>
      <c r="I244" s="28"/>
      <c r="J244" s="28"/>
      <c r="K244" s="28"/>
      <c r="L244" s="28"/>
      <c r="M244" s="28"/>
      <c r="N244" s="28"/>
      <c r="O244" s="28"/>
      <c r="P244" s="28"/>
      <c r="Q244" s="28"/>
      <c r="R244" s="28"/>
      <c r="S244" s="28"/>
    </row>
    <row r="245" spans="6:19" ht="12.75">
      <c r="F245" s="28"/>
      <c r="G245" s="28"/>
      <c r="H245" s="28"/>
      <c r="I245" s="28"/>
      <c r="J245" s="28"/>
      <c r="K245" s="28"/>
      <c r="L245" s="28"/>
      <c r="M245" s="28"/>
      <c r="N245" s="28"/>
      <c r="O245" s="28"/>
      <c r="P245" s="28"/>
      <c r="Q245" s="28"/>
      <c r="R245" s="28"/>
      <c r="S245" s="28"/>
    </row>
    <row r="246" spans="6:19" ht="12.75">
      <c r="F246" s="28"/>
      <c r="G246" s="28"/>
      <c r="H246" s="28"/>
      <c r="I246" s="28"/>
      <c r="J246" s="28"/>
      <c r="K246" s="28"/>
      <c r="L246" s="28"/>
      <c r="M246" s="28"/>
      <c r="N246" s="28"/>
      <c r="O246" s="28"/>
      <c r="P246" s="28"/>
      <c r="Q246" s="28"/>
      <c r="R246" s="28"/>
      <c r="S246" s="28"/>
    </row>
    <row r="247" spans="6:19" ht="12.75">
      <c r="F247" s="28"/>
      <c r="G247" s="28"/>
      <c r="H247" s="28"/>
      <c r="I247" s="28"/>
      <c r="J247" s="28"/>
      <c r="K247" s="28"/>
      <c r="L247" s="28"/>
      <c r="M247" s="28"/>
      <c r="N247" s="28"/>
      <c r="O247" s="28"/>
      <c r="P247" s="28"/>
      <c r="Q247" s="28"/>
      <c r="R247" s="28"/>
      <c r="S247" s="28"/>
    </row>
    <row r="248" spans="6:19" ht="12.75">
      <c r="F248" s="28"/>
      <c r="G248" s="28"/>
      <c r="H248" s="28"/>
      <c r="I248" s="28"/>
      <c r="J248" s="28"/>
      <c r="K248" s="28"/>
      <c r="L248" s="28"/>
      <c r="M248" s="28"/>
      <c r="N248" s="28"/>
      <c r="O248" s="28"/>
      <c r="P248" s="28"/>
      <c r="Q248" s="28"/>
      <c r="R248" s="28"/>
      <c r="S248" s="28"/>
    </row>
    <row r="249" spans="6:19" ht="12.75">
      <c r="F249" s="28"/>
      <c r="G249" s="28"/>
      <c r="H249" s="28"/>
      <c r="I249" s="28"/>
      <c r="J249" s="28"/>
      <c r="K249" s="28"/>
      <c r="L249" s="28"/>
      <c r="M249" s="28"/>
      <c r="N249" s="28"/>
      <c r="O249" s="28"/>
      <c r="P249" s="28"/>
      <c r="Q249" s="28"/>
      <c r="R249" s="28"/>
      <c r="S249" s="28"/>
    </row>
    <row r="250" spans="6:19" ht="12.75">
      <c r="F250" s="28"/>
      <c r="G250" s="28"/>
      <c r="H250" s="28"/>
      <c r="I250" s="28"/>
      <c r="J250" s="28"/>
      <c r="K250" s="28"/>
      <c r="L250" s="28"/>
      <c r="M250" s="28"/>
      <c r="N250" s="28"/>
      <c r="O250" s="28"/>
      <c r="P250" s="28"/>
      <c r="Q250" s="28"/>
      <c r="R250" s="28"/>
      <c r="S250" s="28"/>
    </row>
    <row r="251" spans="6:19" ht="12.75">
      <c r="F251" s="28"/>
      <c r="G251" s="28"/>
      <c r="H251" s="28"/>
      <c r="I251" s="28"/>
      <c r="J251" s="28"/>
      <c r="K251" s="28"/>
      <c r="L251" s="28"/>
      <c r="M251" s="28"/>
      <c r="N251" s="28"/>
      <c r="O251" s="28"/>
      <c r="P251" s="28"/>
      <c r="Q251" s="28"/>
      <c r="R251" s="28"/>
      <c r="S251" s="28"/>
    </row>
    <row r="252" spans="6:19" ht="12.75">
      <c r="F252" s="28"/>
      <c r="G252" s="28"/>
      <c r="H252" s="28"/>
      <c r="I252" s="28"/>
      <c r="J252" s="28"/>
      <c r="K252" s="28"/>
      <c r="L252" s="28"/>
      <c r="M252" s="28"/>
      <c r="N252" s="28"/>
      <c r="O252" s="28"/>
      <c r="P252" s="28"/>
      <c r="Q252" s="28"/>
      <c r="R252" s="28"/>
      <c r="S252" s="28"/>
    </row>
    <row r="253" spans="6:19" ht="12.75">
      <c r="F253" s="28"/>
      <c r="G253" s="28"/>
      <c r="H253" s="28"/>
      <c r="I253" s="28"/>
      <c r="J253" s="28"/>
      <c r="K253" s="28"/>
      <c r="L253" s="28"/>
      <c r="M253" s="28"/>
      <c r="N253" s="28"/>
      <c r="O253" s="28"/>
      <c r="P253" s="28"/>
      <c r="Q253" s="28"/>
      <c r="R253" s="28"/>
      <c r="S253" s="28"/>
    </row>
    <row r="254" spans="6:19" ht="12.75">
      <c r="F254" s="28"/>
      <c r="G254" s="28"/>
      <c r="H254" s="28"/>
      <c r="I254" s="28"/>
      <c r="J254" s="28"/>
      <c r="K254" s="28"/>
      <c r="L254" s="28"/>
      <c r="M254" s="28"/>
      <c r="N254" s="28"/>
      <c r="O254" s="28"/>
      <c r="P254" s="28"/>
      <c r="Q254" s="28"/>
      <c r="R254" s="28"/>
      <c r="S254" s="28"/>
    </row>
    <row r="255" spans="6:19" ht="12.75">
      <c r="F255" s="28"/>
      <c r="G255" s="28"/>
      <c r="H255" s="28"/>
      <c r="I255" s="28"/>
      <c r="J255" s="28"/>
      <c r="K255" s="28"/>
      <c r="L255" s="28"/>
      <c r="M255" s="28"/>
      <c r="N255" s="28"/>
      <c r="O255" s="28"/>
      <c r="P255" s="28"/>
      <c r="Q255" s="28"/>
      <c r="R255" s="28"/>
      <c r="S255" s="28"/>
    </row>
    <row r="256" spans="6:19" ht="12.75">
      <c r="F256" s="28"/>
      <c r="G256" s="28"/>
      <c r="H256" s="28"/>
      <c r="I256" s="28"/>
      <c r="J256" s="28"/>
      <c r="K256" s="28"/>
      <c r="L256" s="28"/>
      <c r="M256" s="28"/>
      <c r="N256" s="28"/>
      <c r="O256" s="28"/>
      <c r="P256" s="28"/>
      <c r="Q256" s="28"/>
      <c r="R256" s="28"/>
      <c r="S256" s="28"/>
    </row>
    <row r="257" spans="6:19" ht="12.75">
      <c r="F257" s="28"/>
      <c r="G257" s="28"/>
      <c r="H257" s="28"/>
      <c r="I257" s="28"/>
      <c r="J257" s="28"/>
      <c r="K257" s="28"/>
      <c r="L257" s="28"/>
      <c r="M257" s="28"/>
      <c r="N257" s="28"/>
      <c r="O257" s="28"/>
      <c r="P257" s="28"/>
      <c r="Q257" s="28"/>
      <c r="R257" s="28"/>
      <c r="S257" s="28"/>
    </row>
    <row r="258" spans="6:19" ht="12.75">
      <c r="F258" s="28"/>
      <c r="G258" s="28"/>
      <c r="H258" s="28"/>
      <c r="I258" s="28"/>
      <c r="J258" s="28"/>
      <c r="K258" s="28"/>
      <c r="L258" s="28"/>
      <c r="M258" s="28"/>
      <c r="N258" s="28"/>
      <c r="O258" s="28"/>
      <c r="P258" s="28"/>
      <c r="Q258" s="28"/>
      <c r="R258" s="28"/>
      <c r="S258" s="28"/>
    </row>
    <row r="259" spans="6:19" ht="12.75">
      <c r="F259" s="28"/>
      <c r="G259" s="28"/>
      <c r="H259" s="28"/>
      <c r="I259" s="28"/>
      <c r="J259" s="28"/>
      <c r="K259" s="28"/>
      <c r="L259" s="28"/>
      <c r="M259" s="28"/>
      <c r="N259" s="28"/>
      <c r="O259" s="28"/>
      <c r="P259" s="28"/>
      <c r="Q259" s="28"/>
      <c r="R259" s="28"/>
      <c r="S259" s="28"/>
    </row>
    <row r="260" spans="6:19" ht="12.75">
      <c r="F260" s="28"/>
      <c r="G260" s="28"/>
      <c r="H260" s="28"/>
      <c r="I260" s="28"/>
      <c r="J260" s="28"/>
      <c r="K260" s="28"/>
      <c r="L260" s="28"/>
      <c r="M260" s="28"/>
      <c r="N260" s="28"/>
      <c r="O260" s="28"/>
      <c r="P260" s="28"/>
      <c r="Q260" s="28"/>
      <c r="R260" s="28"/>
      <c r="S260" s="28"/>
    </row>
    <row r="261" spans="6:19" ht="12.75">
      <c r="F261" s="28"/>
      <c r="G261" s="28"/>
      <c r="H261" s="28"/>
      <c r="I261" s="28"/>
      <c r="J261" s="28"/>
      <c r="K261" s="28"/>
      <c r="L261" s="28"/>
      <c r="M261" s="28"/>
      <c r="N261" s="28"/>
      <c r="O261" s="28"/>
      <c r="P261" s="28"/>
      <c r="Q261" s="28"/>
      <c r="R261" s="28"/>
      <c r="S261" s="28"/>
    </row>
    <row r="262" spans="6:19" ht="12.75">
      <c r="F262" s="28"/>
      <c r="G262" s="28"/>
      <c r="H262" s="28"/>
      <c r="I262" s="28"/>
      <c r="J262" s="28"/>
      <c r="K262" s="28"/>
      <c r="L262" s="28"/>
      <c r="M262" s="28"/>
      <c r="N262" s="28"/>
      <c r="O262" s="28"/>
      <c r="P262" s="28"/>
      <c r="Q262" s="28"/>
      <c r="R262" s="28"/>
      <c r="S262" s="28"/>
    </row>
    <row r="263" spans="6:19" ht="12.75">
      <c r="F263" s="28"/>
      <c r="G263" s="28"/>
      <c r="H263" s="28"/>
      <c r="I263" s="28"/>
      <c r="J263" s="28"/>
      <c r="K263" s="28"/>
      <c r="L263" s="28"/>
      <c r="M263" s="28"/>
      <c r="N263" s="28"/>
      <c r="O263" s="28"/>
      <c r="P263" s="28"/>
      <c r="Q263" s="28"/>
      <c r="R263" s="28"/>
      <c r="S263" s="28"/>
    </row>
    <row r="264" spans="6:19" ht="12.75">
      <c r="F264" s="28"/>
      <c r="G264" s="28"/>
      <c r="H264" s="28"/>
      <c r="I264" s="28"/>
      <c r="J264" s="28"/>
      <c r="K264" s="28"/>
      <c r="L264" s="28"/>
      <c r="M264" s="28"/>
      <c r="N264" s="28"/>
      <c r="O264" s="28"/>
      <c r="P264" s="28"/>
      <c r="Q264" s="28"/>
      <c r="R264" s="28"/>
      <c r="S264" s="28"/>
    </row>
    <row r="265" spans="6:19" ht="12.75">
      <c r="F265" s="28"/>
      <c r="G265" s="28"/>
      <c r="H265" s="28"/>
      <c r="I265" s="28"/>
      <c r="J265" s="28"/>
      <c r="K265" s="28"/>
      <c r="L265" s="28"/>
      <c r="M265" s="28"/>
      <c r="N265" s="28"/>
      <c r="O265" s="28"/>
      <c r="P265" s="28"/>
      <c r="Q265" s="28"/>
      <c r="R265" s="28"/>
      <c r="S265" s="28"/>
    </row>
    <row r="266" spans="6:19" ht="12.75">
      <c r="F266" s="28"/>
      <c r="G266" s="28"/>
      <c r="H266" s="28"/>
      <c r="I266" s="28"/>
      <c r="J266" s="28"/>
      <c r="K266" s="28"/>
      <c r="L266" s="28"/>
      <c r="M266" s="28"/>
      <c r="N266" s="28"/>
      <c r="O266" s="28"/>
      <c r="P266" s="28"/>
      <c r="Q266" s="28"/>
      <c r="R266" s="28"/>
      <c r="S266" s="28"/>
    </row>
    <row r="267" spans="6:19" ht="12.75">
      <c r="F267" s="28"/>
      <c r="G267" s="28"/>
      <c r="H267" s="28"/>
      <c r="I267" s="28"/>
      <c r="J267" s="28"/>
      <c r="K267" s="28"/>
      <c r="L267" s="28"/>
      <c r="M267" s="28"/>
      <c r="N267" s="28"/>
      <c r="O267" s="28"/>
      <c r="P267" s="28"/>
      <c r="Q267" s="28"/>
      <c r="R267" s="28"/>
      <c r="S267" s="28"/>
    </row>
    <row r="268" spans="6:19" ht="12.75">
      <c r="F268" s="28"/>
      <c r="G268" s="28"/>
      <c r="H268" s="28"/>
      <c r="I268" s="28"/>
      <c r="J268" s="28"/>
      <c r="K268" s="28"/>
      <c r="L268" s="28"/>
      <c r="M268" s="28"/>
      <c r="N268" s="28"/>
      <c r="O268" s="28"/>
      <c r="P268" s="28"/>
      <c r="Q268" s="28"/>
      <c r="R268" s="28"/>
      <c r="S268" s="28"/>
    </row>
    <row r="269" spans="6:19" ht="12.75">
      <c r="F269" s="28"/>
      <c r="G269" s="28"/>
      <c r="H269" s="28"/>
      <c r="I269" s="28"/>
      <c r="J269" s="28"/>
      <c r="K269" s="28"/>
      <c r="L269" s="28"/>
      <c r="M269" s="28"/>
      <c r="N269" s="28"/>
      <c r="O269" s="28"/>
      <c r="P269" s="28"/>
      <c r="Q269" s="28"/>
      <c r="R269" s="28"/>
      <c r="S269" s="28"/>
    </row>
    <row r="270" spans="6:19" ht="12.75">
      <c r="F270" s="28"/>
      <c r="G270" s="28"/>
      <c r="H270" s="28"/>
      <c r="I270" s="28"/>
      <c r="J270" s="28"/>
      <c r="K270" s="28"/>
      <c r="L270" s="28"/>
      <c r="M270" s="28"/>
      <c r="N270" s="28"/>
      <c r="O270" s="28"/>
      <c r="P270" s="28"/>
      <c r="Q270" s="28"/>
      <c r="R270" s="28"/>
      <c r="S270" s="28"/>
    </row>
    <row r="271" spans="6:19" ht="12.75">
      <c r="F271" s="28"/>
      <c r="G271" s="28"/>
      <c r="H271" s="28"/>
      <c r="I271" s="28"/>
      <c r="J271" s="28"/>
      <c r="K271" s="28"/>
      <c r="L271" s="28"/>
      <c r="M271" s="28"/>
      <c r="N271" s="28"/>
      <c r="O271" s="28"/>
      <c r="P271" s="28"/>
      <c r="Q271" s="28"/>
      <c r="R271" s="28"/>
      <c r="S271" s="28"/>
    </row>
    <row r="272" spans="6:19" ht="12.75">
      <c r="F272" s="28"/>
      <c r="G272" s="28"/>
      <c r="H272" s="28"/>
      <c r="I272" s="28"/>
      <c r="J272" s="28"/>
      <c r="K272" s="28"/>
      <c r="L272" s="28"/>
      <c r="M272" s="28"/>
      <c r="N272" s="28"/>
      <c r="O272" s="28"/>
      <c r="P272" s="28"/>
      <c r="Q272" s="28"/>
      <c r="R272" s="28"/>
      <c r="S272" s="28"/>
    </row>
    <row r="273" spans="6:19" ht="12.75">
      <c r="F273" s="28"/>
      <c r="G273" s="28"/>
      <c r="H273" s="28"/>
      <c r="I273" s="28"/>
      <c r="J273" s="28"/>
      <c r="K273" s="28"/>
      <c r="L273" s="28"/>
      <c r="M273" s="28"/>
      <c r="N273" s="28"/>
      <c r="O273" s="28"/>
      <c r="P273" s="28"/>
      <c r="Q273" s="28"/>
      <c r="R273" s="28"/>
      <c r="S273" s="28"/>
    </row>
    <row r="274" spans="6:19" ht="12.75">
      <c r="F274" s="28"/>
      <c r="G274" s="28"/>
      <c r="H274" s="28"/>
      <c r="I274" s="28"/>
      <c r="J274" s="28"/>
      <c r="K274" s="28"/>
      <c r="L274" s="28"/>
      <c r="M274" s="28"/>
      <c r="N274" s="28"/>
      <c r="O274" s="28"/>
      <c r="P274" s="28"/>
      <c r="Q274" s="28"/>
      <c r="R274" s="28"/>
      <c r="S274" s="28"/>
    </row>
    <row r="275" spans="6:19" ht="12.75">
      <c r="F275" s="28"/>
      <c r="G275" s="28"/>
      <c r="H275" s="28"/>
      <c r="I275" s="28"/>
      <c r="J275" s="28"/>
      <c r="K275" s="28"/>
      <c r="L275" s="28"/>
      <c r="M275" s="28"/>
      <c r="N275" s="28"/>
      <c r="O275" s="28"/>
      <c r="P275" s="28"/>
      <c r="Q275" s="28"/>
      <c r="R275" s="28"/>
      <c r="S275" s="28"/>
    </row>
    <row r="276" spans="6:19" ht="12.75">
      <c r="F276" s="28"/>
      <c r="G276" s="28"/>
      <c r="H276" s="28"/>
      <c r="I276" s="28"/>
      <c r="J276" s="28"/>
      <c r="K276" s="28"/>
      <c r="L276" s="28"/>
      <c r="M276" s="28"/>
      <c r="N276" s="28"/>
      <c r="O276" s="28"/>
      <c r="P276" s="28"/>
      <c r="Q276" s="28"/>
      <c r="R276" s="28"/>
      <c r="S276" s="28"/>
    </row>
    <row r="277" spans="6:19" ht="12.75">
      <c r="F277" s="28"/>
      <c r="G277" s="28"/>
      <c r="H277" s="28"/>
      <c r="I277" s="28"/>
      <c r="J277" s="28"/>
      <c r="K277" s="28"/>
      <c r="L277" s="28"/>
      <c r="M277" s="28"/>
      <c r="N277" s="28"/>
      <c r="O277" s="28"/>
      <c r="P277" s="28"/>
      <c r="Q277" s="28"/>
      <c r="R277" s="28"/>
      <c r="S277" s="28"/>
    </row>
    <row r="278" spans="6:19" ht="12.75">
      <c r="F278" s="28"/>
      <c r="G278" s="28"/>
      <c r="H278" s="28"/>
      <c r="I278" s="28"/>
      <c r="J278" s="28"/>
      <c r="K278" s="28"/>
      <c r="L278" s="28"/>
      <c r="M278" s="28"/>
      <c r="N278" s="28"/>
      <c r="O278" s="28"/>
      <c r="P278" s="28"/>
      <c r="Q278" s="28"/>
      <c r="R278" s="28"/>
      <c r="S278" s="28"/>
    </row>
    <row r="279" spans="6:19" ht="12.75">
      <c r="F279" s="28"/>
      <c r="G279" s="28"/>
      <c r="H279" s="28"/>
      <c r="I279" s="28"/>
      <c r="J279" s="28"/>
      <c r="K279" s="28"/>
      <c r="L279" s="28"/>
      <c r="M279" s="28"/>
      <c r="N279" s="28"/>
      <c r="O279" s="28"/>
      <c r="P279" s="28"/>
      <c r="Q279" s="28"/>
      <c r="R279" s="28"/>
      <c r="S279" s="28"/>
    </row>
    <row r="280" spans="6:19" ht="12.75">
      <c r="F280" s="28"/>
      <c r="G280" s="28"/>
      <c r="H280" s="28"/>
      <c r="I280" s="28"/>
      <c r="J280" s="28"/>
      <c r="K280" s="28"/>
      <c r="L280" s="28"/>
      <c r="M280" s="28"/>
      <c r="N280" s="28"/>
      <c r="O280" s="28"/>
      <c r="P280" s="28"/>
      <c r="Q280" s="28"/>
      <c r="R280" s="28"/>
      <c r="S280" s="28"/>
    </row>
    <row r="281" spans="6:19" ht="12.75">
      <c r="F281" s="28"/>
      <c r="G281" s="28"/>
      <c r="H281" s="28"/>
      <c r="I281" s="28"/>
      <c r="J281" s="28"/>
      <c r="K281" s="28"/>
      <c r="L281" s="28"/>
      <c r="M281" s="28"/>
      <c r="N281" s="28"/>
      <c r="O281" s="28"/>
      <c r="P281" s="28"/>
      <c r="Q281" s="28"/>
      <c r="R281" s="28"/>
      <c r="S281" s="28"/>
    </row>
    <row r="282" spans="6:19" ht="12.75">
      <c r="F282" s="28"/>
      <c r="G282" s="28"/>
      <c r="H282" s="28"/>
      <c r="I282" s="28"/>
      <c r="J282" s="28"/>
      <c r="K282" s="28"/>
      <c r="L282" s="28"/>
      <c r="M282" s="28"/>
      <c r="N282" s="28"/>
      <c r="O282" s="28"/>
      <c r="P282" s="28"/>
      <c r="Q282" s="28"/>
      <c r="R282" s="28"/>
      <c r="S282" s="28"/>
    </row>
    <row r="283" spans="6:19" ht="12.75">
      <c r="F283" s="28"/>
      <c r="G283" s="28"/>
      <c r="H283" s="28"/>
      <c r="I283" s="28"/>
      <c r="J283" s="28"/>
      <c r="K283" s="28"/>
      <c r="L283" s="28"/>
      <c r="M283" s="28"/>
      <c r="N283" s="28"/>
      <c r="O283" s="28"/>
      <c r="P283" s="28"/>
      <c r="Q283" s="28"/>
      <c r="R283" s="28"/>
      <c r="S283" s="28"/>
    </row>
    <row r="284" spans="6:19" ht="12.75">
      <c r="F284" s="28"/>
      <c r="G284" s="28"/>
      <c r="H284" s="28"/>
      <c r="I284" s="28"/>
      <c r="J284" s="28"/>
      <c r="K284" s="28"/>
      <c r="L284" s="28"/>
      <c r="M284" s="28"/>
      <c r="N284" s="28"/>
      <c r="O284" s="28"/>
      <c r="P284" s="28"/>
      <c r="Q284" s="28"/>
      <c r="R284" s="28"/>
      <c r="S284" s="28"/>
    </row>
    <row r="285" spans="6:19" ht="12.75">
      <c r="F285" s="28"/>
      <c r="G285" s="28"/>
      <c r="H285" s="28"/>
      <c r="I285" s="28"/>
      <c r="J285" s="28"/>
      <c r="K285" s="28"/>
      <c r="L285" s="28"/>
      <c r="M285" s="28"/>
      <c r="N285" s="28"/>
      <c r="O285" s="28"/>
      <c r="P285" s="28"/>
      <c r="Q285" s="28"/>
      <c r="R285" s="28"/>
      <c r="S285" s="28"/>
    </row>
    <row r="286" spans="6:19" ht="12.75">
      <c r="F286" s="28"/>
      <c r="G286" s="28"/>
      <c r="H286" s="28"/>
      <c r="I286" s="28"/>
      <c r="J286" s="28"/>
      <c r="K286" s="28"/>
      <c r="L286" s="28"/>
      <c r="M286" s="28"/>
      <c r="N286" s="28"/>
      <c r="O286" s="28"/>
      <c r="P286" s="28"/>
      <c r="Q286" s="28"/>
      <c r="R286" s="28"/>
      <c r="S286" s="28"/>
    </row>
    <row r="287" spans="6:19" ht="12.75">
      <c r="F287" s="28"/>
      <c r="G287" s="28"/>
      <c r="H287" s="28"/>
      <c r="I287" s="28"/>
      <c r="J287" s="28"/>
      <c r="K287" s="28"/>
      <c r="L287" s="28"/>
      <c r="M287" s="28"/>
      <c r="N287" s="28"/>
      <c r="O287" s="28"/>
      <c r="P287" s="28"/>
      <c r="Q287" s="28"/>
      <c r="R287" s="28"/>
      <c r="S287" s="28"/>
    </row>
    <row r="288" spans="6:19" ht="12.75">
      <c r="F288" s="28"/>
      <c r="G288" s="28"/>
      <c r="H288" s="28"/>
      <c r="I288" s="28"/>
      <c r="J288" s="28"/>
      <c r="K288" s="28"/>
      <c r="L288" s="28"/>
      <c r="M288" s="28"/>
      <c r="N288" s="28"/>
      <c r="O288" s="28"/>
      <c r="P288" s="28"/>
      <c r="Q288" s="28"/>
      <c r="R288" s="28"/>
      <c r="S288" s="28"/>
    </row>
    <row r="289" spans="6:19" ht="12.75">
      <c r="F289" s="28"/>
      <c r="G289" s="28"/>
      <c r="H289" s="28"/>
      <c r="I289" s="28"/>
      <c r="J289" s="28"/>
      <c r="K289" s="28"/>
      <c r="L289" s="28"/>
      <c r="M289" s="28"/>
      <c r="N289" s="28"/>
      <c r="O289" s="28"/>
      <c r="P289" s="28"/>
      <c r="Q289" s="28"/>
      <c r="R289" s="28"/>
      <c r="S289" s="28"/>
    </row>
    <row r="290" spans="6:19" ht="12.75">
      <c r="F290" s="28"/>
      <c r="G290" s="28"/>
      <c r="H290" s="28"/>
      <c r="I290" s="28"/>
      <c r="J290" s="28"/>
      <c r="K290" s="28"/>
      <c r="L290" s="28"/>
      <c r="M290" s="28"/>
      <c r="N290" s="28"/>
      <c r="O290" s="28"/>
      <c r="P290" s="28"/>
      <c r="Q290" s="28"/>
      <c r="R290" s="28"/>
      <c r="S290" s="28"/>
    </row>
    <row r="291" spans="6:19" ht="12.75">
      <c r="F291" s="28"/>
      <c r="G291" s="28"/>
      <c r="H291" s="28"/>
      <c r="I291" s="28"/>
      <c r="J291" s="28"/>
      <c r="K291" s="28"/>
      <c r="L291" s="28"/>
      <c r="M291" s="28"/>
      <c r="N291" s="28"/>
      <c r="O291" s="28"/>
      <c r="P291" s="28"/>
      <c r="Q291" s="28"/>
      <c r="R291" s="28"/>
      <c r="S291" s="28"/>
    </row>
    <row r="292" spans="6:19" ht="12.75">
      <c r="F292" s="28"/>
      <c r="G292" s="28"/>
      <c r="H292" s="28"/>
      <c r="I292" s="28"/>
      <c r="J292" s="28"/>
      <c r="K292" s="28"/>
      <c r="L292" s="28"/>
      <c r="M292" s="28"/>
      <c r="N292" s="28"/>
      <c r="O292" s="28"/>
      <c r="P292" s="28"/>
      <c r="Q292" s="28"/>
      <c r="R292" s="28"/>
      <c r="S292" s="28"/>
    </row>
    <row r="293" spans="6:19" ht="12.75">
      <c r="F293" s="28"/>
      <c r="G293" s="28"/>
      <c r="H293" s="28"/>
      <c r="I293" s="28"/>
      <c r="J293" s="28"/>
      <c r="K293" s="28"/>
      <c r="L293" s="28"/>
      <c r="M293" s="28"/>
      <c r="N293" s="28"/>
      <c r="O293" s="28"/>
      <c r="P293" s="28"/>
      <c r="Q293" s="28"/>
      <c r="R293" s="28"/>
      <c r="S293" s="28"/>
    </row>
    <row r="294" spans="6:19" ht="12.75">
      <c r="F294" s="28"/>
      <c r="G294" s="28"/>
      <c r="H294" s="28"/>
      <c r="I294" s="28"/>
      <c r="J294" s="28"/>
      <c r="K294" s="28"/>
      <c r="L294" s="28"/>
      <c r="M294" s="28"/>
      <c r="N294" s="28"/>
      <c r="O294" s="28"/>
      <c r="P294" s="28"/>
      <c r="Q294" s="28"/>
      <c r="R294" s="28"/>
      <c r="S294" s="28"/>
    </row>
    <row r="295" spans="6:19" ht="12.75">
      <c r="F295" s="28"/>
      <c r="G295" s="28"/>
      <c r="H295" s="28"/>
      <c r="I295" s="28"/>
      <c r="J295" s="28"/>
      <c r="K295" s="28"/>
      <c r="L295" s="28"/>
      <c r="M295" s="28"/>
      <c r="N295" s="28"/>
      <c r="O295" s="28"/>
      <c r="P295" s="28"/>
      <c r="Q295" s="28"/>
      <c r="R295" s="28"/>
      <c r="S295" s="28"/>
    </row>
    <row r="296" spans="6:19" ht="12.75">
      <c r="F296" s="28"/>
      <c r="G296" s="28"/>
      <c r="H296" s="28"/>
      <c r="I296" s="28"/>
      <c r="J296" s="28"/>
      <c r="K296" s="28"/>
      <c r="L296" s="28"/>
      <c r="M296" s="28"/>
      <c r="N296" s="28"/>
      <c r="O296" s="28"/>
      <c r="P296" s="28"/>
      <c r="Q296" s="28"/>
      <c r="R296" s="28"/>
      <c r="S296" s="28"/>
    </row>
    <row r="297" spans="6:19" ht="12.75">
      <c r="F297" s="28"/>
      <c r="G297" s="28"/>
      <c r="H297" s="28"/>
      <c r="I297" s="28"/>
      <c r="J297" s="28"/>
      <c r="K297" s="28"/>
      <c r="L297" s="28"/>
      <c r="M297" s="28"/>
      <c r="N297" s="28"/>
      <c r="O297" s="28"/>
      <c r="P297" s="28"/>
      <c r="Q297" s="28"/>
      <c r="R297" s="28"/>
      <c r="S297" s="28"/>
    </row>
    <row r="298" spans="6:19" ht="12.75">
      <c r="F298" s="28"/>
      <c r="G298" s="28"/>
      <c r="H298" s="28"/>
      <c r="I298" s="28"/>
      <c r="J298" s="28"/>
      <c r="K298" s="28"/>
      <c r="L298" s="28"/>
      <c r="M298" s="28"/>
      <c r="N298" s="28"/>
      <c r="O298" s="28"/>
      <c r="P298" s="28"/>
      <c r="Q298" s="28"/>
      <c r="R298" s="28"/>
      <c r="S298" s="28"/>
    </row>
    <row r="299" spans="6:19" ht="12.75">
      <c r="F299" s="28"/>
      <c r="G299" s="28"/>
      <c r="H299" s="28"/>
      <c r="I299" s="28"/>
      <c r="J299" s="28"/>
      <c r="K299" s="28"/>
      <c r="L299" s="28"/>
      <c r="M299" s="28"/>
      <c r="N299" s="28"/>
      <c r="O299" s="28"/>
      <c r="P299" s="28"/>
      <c r="Q299" s="28"/>
      <c r="R299" s="28"/>
      <c r="S299" s="28"/>
    </row>
    <row r="300" spans="6:19" ht="12.75">
      <c r="F300" s="28"/>
      <c r="G300" s="28"/>
      <c r="H300" s="28"/>
      <c r="I300" s="28"/>
      <c r="J300" s="28"/>
      <c r="K300" s="28"/>
      <c r="L300" s="28"/>
      <c r="M300" s="28"/>
      <c r="N300" s="28"/>
      <c r="O300" s="28"/>
      <c r="P300" s="28"/>
      <c r="Q300" s="28"/>
      <c r="R300" s="28"/>
      <c r="S300" s="28"/>
    </row>
    <row r="301" spans="6:19" ht="12.75">
      <c r="F301" s="28"/>
      <c r="G301" s="28"/>
      <c r="H301" s="28"/>
      <c r="I301" s="28"/>
      <c r="J301" s="28"/>
      <c r="K301" s="28"/>
      <c r="L301" s="28"/>
      <c r="M301" s="28"/>
      <c r="N301" s="28"/>
      <c r="O301" s="28"/>
      <c r="P301" s="28"/>
      <c r="Q301" s="28"/>
      <c r="R301" s="28"/>
      <c r="S301" s="28"/>
    </row>
    <row r="302" spans="6:19" ht="12.75">
      <c r="F302" s="28"/>
      <c r="G302" s="28"/>
      <c r="H302" s="28"/>
      <c r="I302" s="28"/>
      <c r="J302" s="28"/>
      <c r="K302" s="28"/>
      <c r="L302" s="28"/>
      <c r="M302" s="28"/>
      <c r="N302" s="28"/>
      <c r="O302" s="28"/>
      <c r="P302" s="28"/>
      <c r="Q302" s="28"/>
      <c r="R302" s="28"/>
      <c r="S302" s="28"/>
    </row>
    <row r="303" spans="6:19" ht="12.75">
      <c r="F303" s="28"/>
      <c r="G303" s="28"/>
      <c r="H303" s="28"/>
      <c r="I303" s="28"/>
      <c r="J303" s="28"/>
      <c r="K303" s="28"/>
      <c r="L303" s="28"/>
      <c r="M303" s="28"/>
      <c r="N303" s="28"/>
      <c r="O303" s="28"/>
      <c r="P303" s="28"/>
      <c r="Q303" s="28"/>
      <c r="R303" s="28"/>
      <c r="S303" s="28"/>
    </row>
    <row r="304" spans="6:19" ht="12.75">
      <c r="F304" s="28"/>
      <c r="G304" s="28"/>
      <c r="H304" s="28"/>
      <c r="I304" s="28"/>
      <c r="J304" s="28"/>
      <c r="K304" s="28"/>
      <c r="L304" s="28"/>
      <c r="M304" s="28"/>
      <c r="N304" s="28"/>
      <c r="O304" s="28"/>
      <c r="P304" s="28"/>
      <c r="Q304" s="28"/>
      <c r="R304" s="28"/>
      <c r="S304" s="28"/>
    </row>
    <row r="305" spans="6:19" ht="12.75">
      <c r="F305" s="28"/>
      <c r="G305" s="28"/>
      <c r="H305" s="28"/>
      <c r="I305" s="28"/>
      <c r="J305" s="28"/>
      <c r="K305" s="28"/>
      <c r="L305" s="28"/>
      <c r="M305" s="28"/>
      <c r="N305" s="28"/>
      <c r="O305" s="28"/>
      <c r="P305" s="28"/>
      <c r="Q305" s="28"/>
      <c r="R305" s="28"/>
      <c r="S305" s="28"/>
    </row>
    <row r="306" spans="6:19" ht="12.75">
      <c r="F306" s="28"/>
      <c r="G306" s="28"/>
      <c r="H306" s="28"/>
      <c r="I306" s="28"/>
      <c r="J306" s="28"/>
      <c r="K306" s="28"/>
      <c r="L306" s="28"/>
      <c r="M306" s="28"/>
      <c r="N306" s="28"/>
      <c r="O306" s="28"/>
      <c r="P306" s="28"/>
      <c r="Q306" s="28"/>
      <c r="R306" s="28"/>
      <c r="S306" s="28"/>
    </row>
    <row r="307" spans="6:19" ht="12.75">
      <c r="F307" s="28"/>
      <c r="G307" s="28"/>
      <c r="H307" s="28"/>
      <c r="I307" s="28"/>
      <c r="J307" s="28"/>
      <c r="K307" s="28"/>
      <c r="L307" s="28"/>
      <c r="M307" s="28"/>
      <c r="N307" s="28"/>
      <c r="O307" s="28"/>
      <c r="P307" s="28"/>
      <c r="Q307" s="28"/>
      <c r="R307" s="28"/>
      <c r="S307" s="28"/>
    </row>
    <row r="308" spans="6:19" ht="12.75">
      <c r="F308" s="28"/>
      <c r="G308" s="28"/>
      <c r="H308" s="28"/>
      <c r="I308" s="28"/>
      <c r="J308" s="28"/>
      <c r="K308" s="28"/>
      <c r="L308" s="28"/>
      <c r="M308" s="28"/>
      <c r="N308" s="28"/>
      <c r="O308" s="28"/>
      <c r="P308" s="28"/>
      <c r="Q308" s="28"/>
      <c r="R308" s="28"/>
      <c r="S308" s="28"/>
    </row>
    <row r="309" spans="6:19" ht="12.75">
      <c r="F309" s="28"/>
      <c r="G309" s="28"/>
      <c r="H309" s="28"/>
      <c r="I309" s="28"/>
      <c r="J309" s="28"/>
      <c r="K309" s="28"/>
      <c r="L309" s="28"/>
      <c r="M309" s="28"/>
      <c r="N309" s="28"/>
      <c r="O309" s="28"/>
      <c r="P309" s="28"/>
      <c r="Q309" s="28"/>
      <c r="R309" s="28"/>
      <c r="S309" s="28"/>
    </row>
    <row r="310" spans="6:19" ht="12.75">
      <c r="F310" s="28"/>
      <c r="G310" s="28"/>
      <c r="H310" s="28"/>
      <c r="I310" s="28"/>
      <c r="J310" s="28"/>
      <c r="K310" s="28"/>
      <c r="L310" s="28"/>
      <c r="M310" s="28"/>
      <c r="N310" s="28"/>
      <c r="O310" s="28"/>
      <c r="P310" s="28"/>
      <c r="Q310" s="28"/>
      <c r="R310" s="28"/>
      <c r="S310" s="28"/>
    </row>
    <row r="311" spans="6:19" ht="12.75">
      <c r="F311" s="28"/>
      <c r="G311" s="28"/>
      <c r="H311" s="28"/>
      <c r="I311" s="28"/>
      <c r="J311" s="28"/>
      <c r="K311" s="28"/>
      <c r="L311" s="28"/>
      <c r="M311" s="28"/>
      <c r="N311" s="28"/>
      <c r="O311" s="28"/>
      <c r="P311" s="28"/>
      <c r="Q311" s="28"/>
      <c r="R311" s="28"/>
      <c r="S311" s="28"/>
    </row>
    <row r="312" spans="6:19" ht="12.75">
      <c r="F312" s="28"/>
      <c r="G312" s="28"/>
      <c r="H312" s="28"/>
      <c r="I312" s="28"/>
      <c r="J312" s="28"/>
      <c r="K312" s="28"/>
      <c r="L312" s="28"/>
      <c r="M312" s="28"/>
      <c r="N312" s="28"/>
      <c r="O312" s="28"/>
      <c r="P312" s="28"/>
      <c r="Q312" s="28"/>
      <c r="R312" s="28"/>
      <c r="S312" s="28"/>
    </row>
    <row r="313" spans="6:19" ht="12.75">
      <c r="F313" s="28"/>
      <c r="G313" s="28"/>
      <c r="H313" s="28"/>
      <c r="I313" s="28"/>
      <c r="J313" s="28"/>
      <c r="K313" s="28"/>
      <c r="L313" s="28"/>
      <c r="M313" s="28"/>
      <c r="N313" s="28"/>
      <c r="O313" s="28"/>
      <c r="P313" s="28"/>
      <c r="Q313" s="28"/>
      <c r="R313" s="28"/>
      <c r="S313" s="28"/>
    </row>
    <row r="314" spans="6:19" ht="12.75">
      <c r="F314" s="28"/>
      <c r="G314" s="28"/>
      <c r="H314" s="28"/>
      <c r="I314" s="28"/>
      <c r="J314" s="28"/>
      <c r="K314" s="28"/>
      <c r="L314" s="28"/>
      <c r="M314" s="28"/>
      <c r="N314" s="28"/>
      <c r="O314" s="28"/>
      <c r="P314" s="28"/>
      <c r="Q314" s="28"/>
      <c r="R314" s="28"/>
      <c r="S314" s="28"/>
    </row>
    <row r="315" spans="6:19" ht="12.75">
      <c r="F315" s="28"/>
      <c r="G315" s="28"/>
      <c r="H315" s="28"/>
      <c r="I315" s="28"/>
      <c r="J315" s="28"/>
      <c r="K315" s="28"/>
      <c r="L315" s="28"/>
      <c r="M315" s="28"/>
      <c r="N315" s="28"/>
      <c r="O315" s="28"/>
      <c r="P315" s="28"/>
      <c r="Q315" s="28"/>
      <c r="R315" s="28"/>
      <c r="S315" s="28"/>
    </row>
    <row r="316" spans="6:19" ht="12.75">
      <c r="F316" s="28"/>
      <c r="G316" s="28"/>
      <c r="H316" s="28"/>
      <c r="I316" s="28"/>
      <c r="J316" s="28"/>
      <c r="K316" s="28"/>
      <c r="L316" s="28"/>
      <c r="M316" s="28"/>
      <c r="N316" s="28"/>
      <c r="O316" s="28"/>
      <c r="P316" s="28"/>
      <c r="Q316" s="28"/>
      <c r="R316" s="28"/>
      <c r="S316" s="28"/>
    </row>
    <row r="317" spans="6:19" ht="12.75">
      <c r="F317" s="28"/>
      <c r="G317" s="28"/>
      <c r="H317" s="28"/>
      <c r="I317" s="28"/>
      <c r="J317" s="28"/>
      <c r="K317" s="28"/>
      <c r="L317" s="28"/>
      <c r="M317" s="28"/>
      <c r="N317" s="28"/>
      <c r="O317" s="28"/>
      <c r="P317" s="28"/>
      <c r="Q317" s="28"/>
      <c r="R317" s="28"/>
      <c r="S317" s="28"/>
    </row>
    <row r="318" spans="6:19" ht="12.75">
      <c r="F318" s="28"/>
      <c r="G318" s="28"/>
      <c r="H318" s="28"/>
      <c r="I318" s="28"/>
      <c r="J318" s="28"/>
      <c r="K318" s="28"/>
      <c r="L318" s="28"/>
      <c r="M318" s="28"/>
      <c r="N318" s="28"/>
      <c r="O318" s="28"/>
      <c r="P318" s="28"/>
      <c r="Q318" s="28"/>
      <c r="R318" s="28"/>
      <c r="S318" s="28"/>
    </row>
    <row r="319" spans="6:19" ht="12.75">
      <c r="F319" s="28"/>
      <c r="G319" s="28"/>
      <c r="H319" s="28"/>
      <c r="I319" s="28"/>
      <c r="J319" s="28"/>
      <c r="K319" s="28"/>
      <c r="L319" s="28"/>
      <c r="M319" s="28"/>
      <c r="N319" s="28"/>
      <c r="O319" s="28"/>
      <c r="P319" s="28"/>
      <c r="Q319" s="28"/>
      <c r="R319" s="28"/>
      <c r="S319" s="28"/>
    </row>
    <row r="320" spans="6:19" ht="12.75">
      <c r="F320" s="28"/>
      <c r="G320" s="28"/>
      <c r="H320" s="28"/>
      <c r="I320" s="28"/>
      <c r="J320" s="28"/>
      <c r="K320" s="28"/>
      <c r="L320" s="28"/>
      <c r="M320" s="28"/>
      <c r="N320" s="28"/>
      <c r="O320" s="28"/>
      <c r="P320" s="28"/>
      <c r="Q320" s="28"/>
      <c r="R320" s="28"/>
      <c r="S320" s="28"/>
    </row>
    <row r="321" spans="6:19" ht="12.75">
      <c r="F321" s="28"/>
      <c r="G321" s="28"/>
      <c r="H321" s="28"/>
      <c r="I321" s="28"/>
      <c r="J321" s="28"/>
      <c r="K321" s="28"/>
      <c r="L321" s="28"/>
      <c r="M321" s="28"/>
      <c r="N321" s="28"/>
      <c r="O321" s="28"/>
      <c r="P321" s="28"/>
      <c r="Q321" s="28"/>
      <c r="R321" s="28"/>
      <c r="S321" s="28"/>
    </row>
    <row r="322" spans="6:19" ht="12.75">
      <c r="F322" s="28"/>
      <c r="G322" s="28"/>
      <c r="H322" s="28"/>
      <c r="I322" s="28"/>
      <c r="J322" s="28"/>
      <c r="K322" s="28"/>
      <c r="L322" s="28"/>
      <c r="M322" s="28"/>
      <c r="N322" s="28"/>
      <c r="O322" s="28"/>
      <c r="P322" s="28"/>
      <c r="Q322" s="28"/>
      <c r="R322" s="28"/>
      <c r="S322" s="28"/>
    </row>
    <row r="323" spans="6:19" ht="12.75">
      <c r="F323" s="28"/>
      <c r="G323" s="28"/>
      <c r="H323" s="28"/>
      <c r="I323" s="28"/>
      <c r="J323" s="28"/>
      <c r="K323" s="28"/>
      <c r="L323" s="28"/>
      <c r="M323" s="28"/>
      <c r="N323" s="28"/>
      <c r="O323" s="28"/>
      <c r="P323" s="28"/>
      <c r="Q323" s="28"/>
      <c r="R323" s="28"/>
      <c r="S323" s="28"/>
    </row>
    <row r="324" spans="6:19" ht="12.75">
      <c r="F324" s="28"/>
      <c r="G324" s="28"/>
      <c r="H324" s="28"/>
      <c r="I324" s="28"/>
      <c r="J324" s="28"/>
      <c r="K324" s="28"/>
      <c r="L324" s="28"/>
      <c r="M324" s="28"/>
      <c r="N324" s="28"/>
      <c r="O324" s="28"/>
      <c r="P324" s="28"/>
      <c r="Q324" s="28"/>
      <c r="R324" s="28"/>
      <c r="S324" s="28"/>
    </row>
    <row r="325" spans="6:19" ht="12.75">
      <c r="F325" s="28"/>
      <c r="G325" s="28"/>
      <c r="H325" s="28"/>
      <c r="I325" s="28"/>
      <c r="J325" s="28"/>
      <c r="K325" s="28"/>
      <c r="L325" s="28"/>
      <c r="M325" s="28"/>
      <c r="N325" s="28"/>
      <c r="O325" s="28"/>
      <c r="P325" s="28"/>
      <c r="Q325" s="28"/>
      <c r="R325" s="28"/>
      <c r="S325" s="28"/>
    </row>
    <row r="326" spans="6:19" ht="12.75">
      <c r="F326" s="28"/>
      <c r="G326" s="28"/>
      <c r="H326" s="28"/>
      <c r="I326" s="28"/>
      <c r="J326" s="28"/>
      <c r="K326" s="28"/>
      <c r="L326" s="28"/>
      <c r="M326" s="28"/>
      <c r="N326" s="28"/>
      <c r="O326" s="28"/>
      <c r="P326" s="28"/>
      <c r="Q326" s="28"/>
      <c r="R326" s="28"/>
      <c r="S326" s="28"/>
    </row>
    <row r="327" spans="6:19" ht="12.75">
      <c r="F327" s="28"/>
      <c r="G327" s="28"/>
      <c r="H327" s="28"/>
      <c r="I327" s="28"/>
      <c r="J327" s="28"/>
      <c r="K327" s="28"/>
      <c r="L327" s="28"/>
      <c r="M327" s="28"/>
      <c r="N327" s="28"/>
      <c r="O327" s="28"/>
      <c r="P327" s="28"/>
      <c r="Q327" s="28"/>
      <c r="R327" s="28"/>
      <c r="S327" s="28"/>
    </row>
    <row r="328" spans="6:19" ht="12.75">
      <c r="F328" s="28"/>
      <c r="G328" s="28"/>
      <c r="H328" s="28"/>
      <c r="I328" s="28"/>
      <c r="J328" s="28"/>
      <c r="K328" s="28"/>
      <c r="L328" s="28"/>
      <c r="M328" s="28"/>
      <c r="N328" s="28"/>
      <c r="O328" s="28"/>
      <c r="P328" s="28"/>
      <c r="Q328" s="28"/>
      <c r="R328" s="28"/>
      <c r="S328" s="28"/>
    </row>
    <row r="329" spans="6:19" ht="12.75">
      <c r="F329" s="28"/>
      <c r="G329" s="28"/>
      <c r="H329" s="28"/>
      <c r="I329" s="28"/>
      <c r="J329" s="28"/>
      <c r="K329" s="28"/>
      <c r="L329" s="28"/>
      <c r="M329" s="28"/>
      <c r="N329" s="28"/>
      <c r="O329" s="28"/>
      <c r="P329" s="28"/>
      <c r="Q329" s="28"/>
      <c r="R329" s="28"/>
      <c r="S329" s="28"/>
    </row>
    <row r="330" spans="6:19" ht="12.75">
      <c r="F330" s="28"/>
      <c r="G330" s="28"/>
      <c r="H330" s="28"/>
      <c r="I330" s="28"/>
      <c r="J330" s="28"/>
      <c r="K330" s="28"/>
      <c r="L330" s="28"/>
      <c r="M330" s="28"/>
      <c r="N330" s="28"/>
      <c r="O330" s="28"/>
      <c r="P330" s="28"/>
      <c r="Q330" s="28"/>
      <c r="R330" s="28"/>
      <c r="S330" s="28"/>
    </row>
    <row r="331" spans="6:19" ht="12.75">
      <c r="F331" s="28"/>
      <c r="G331" s="28"/>
      <c r="H331" s="28"/>
      <c r="I331" s="28"/>
      <c r="J331" s="28"/>
      <c r="K331" s="28"/>
      <c r="L331" s="28"/>
      <c r="M331" s="28"/>
      <c r="N331" s="28"/>
      <c r="O331" s="28"/>
      <c r="P331" s="28"/>
      <c r="Q331" s="28"/>
      <c r="R331" s="28"/>
      <c r="S331" s="28"/>
    </row>
    <row r="332" spans="6:19" ht="12.75">
      <c r="F332" s="28"/>
      <c r="G332" s="28"/>
      <c r="H332" s="28"/>
      <c r="I332" s="28"/>
      <c r="J332" s="28"/>
      <c r="K332" s="28"/>
      <c r="L332" s="28"/>
      <c r="M332" s="28"/>
      <c r="N332" s="28"/>
      <c r="O332" s="28"/>
      <c r="P332" s="28"/>
      <c r="Q332" s="28"/>
      <c r="R332" s="28"/>
      <c r="S332" s="28"/>
    </row>
    <row r="333" spans="6:19" ht="12.75">
      <c r="F333" s="28"/>
      <c r="G333" s="28"/>
      <c r="H333" s="28"/>
      <c r="I333" s="28"/>
      <c r="J333" s="28"/>
      <c r="K333" s="28"/>
      <c r="L333" s="28"/>
      <c r="M333" s="28"/>
      <c r="N333" s="28"/>
      <c r="O333" s="28"/>
      <c r="P333" s="28"/>
      <c r="Q333" s="28"/>
      <c r="R333" s="28"/>
      <c r="S333" s="28"/>
    </row>
    <row r="334" spans="6:19" ht="12.75">
      <c r="F334" s="28"/>
      <c r="G334" s="28"/>
      <c r="H334" s="28"/>
      <c r="I334" s="28"/>
      <c r="J334" s="28"/>
      <c r="K334" s="28"/>
      <c r="L334" s="28"/>
      <c r="M334" s="28"/>
      <c r="N334" s="28"/>
      <c r="O334" s="28"/>
      <c r="P334" s="28"/>
      <c r="Q334" s="28"/>
      <c r="R334" s="28"/>
      <c r="S334" s="28"/>
    </row>
    <row r="335" spans="6:19" ht="12.75">
      <c r="F335" s="28"/>
      <c r="G335" s="28"/>
      <c r="H335" s="28"/>
      <c r="I335" s="28"/>
      <c r="J335" s="28"/>
      <c r="K335" s="28"/>
      <c r="L335" s="28"/>
      <c r="M335" s="28"/>
      <c r="N335" s="28"/>
      <c r="O335" s="28"/>
      <c r="P335" s="28"/>
      <c r="Q335" s="28"/>
      <c r="R335" s="28"/>
      <c r="S335" s="28"/>
    </row>
    <row r="336" spans="6:19" ht="12.75">
      <c r="F336" s="28"/>
      <c r="G336" s="28"/>
      <c r="H336" s="28"/>
      <c r="I336" s="28"/>
      <c r="J336" s="28"/>
      <c r="K336" s="28"/>
      <c r="L336" s="28"/>
      <c r="M336" s="28"/>
      <c r="N336" s="28"/>
      <c r="O336" s="28"/>
      <c r="P336" s="28"/>
      <c r="Q336" s="28"/>
      <c r="R336" s="28"/>
      <c r="S336" s="28"/>
    </row>
    <row r="337" spans="6:19" ht="12.75">
      <c r="F337" s="28"/>
      <c r="G337" s="28"/>
      <c r="H337" s="28"/>
      <c r="I337" s="28"/>
      <c r="J337" s="28"/>
      <c r="K337" s="28"/>
      <c r="L337" s="28"/>
      <c r="M337" s="28"/>
      <c r="N337" s="28"/>
      <c r="O337" s="28"/>
      <c r="P337" s="28"/>
      <c r="Q337" s="28"/>
      <c r="R337" s="28"/>
      <c r="S337" s="28"/>
    </row>
    <row r="338" spans="6:19" ht="12.75">
      <c r="F338" s="28"/>
      <c r="G338" s="28"/>
      <c r="H338" s="28"/>
      <c r="I338" s="28"/>
      <c r="J338" s="28"/>
      <c r="K338" s="28"/>
      <c r="L338" s="28"/>
      <c r="M338" s="28"/>
      <c r="N338" s="28"/>
      <c r="O338" s="28"/>
      <c r="P338" s="28"/>
      <c r="Q338" s="28"/>
      <c r="R338" s="28"/>
      <c r="S338" s="28"/>
    </row>
    <row r="339" spans="6:19" ht="12.75">
      <c r="F339" s="28"/>
      <c r="G339" s="28"/>
      <c r="H339" s="28"/>
      <c r="I339" s="28"/>
      <c r="J339" s="28"/>
      <c r="K339" s="28"/>
      <c r="L339" s="28"/>
      <c r="M339" s="28"/>
      <c r="N339" s="28"/>
      <c r="O339" s="28"/>
      <c r="P339" s="28"/>
      <c r="Q339" s="28"/>
      <c r="R339" s="28"/>
      <c r="S339" s="28"/>
    </row>
    <row r="340" spans="6:19" ht="12.75">
      <c r="F340" s="28"/>
      <c r="G340" s="28"/>
      <c r="H340" s="28"/>
      <c r="I340" s="28"/>
      <c r="J340" s="28"/>
      <c r="K340" s="28"/>
      <c r="L340" s="28"/>
      <c r="M340" s="28"/>
      <c r="N340" s="28"/>
      <c r="O340" s="28"/>
      <c r="P340" s="28"/>
      <c r="Q340" s="28"/>
      <c r="R340" s="28"/>
      <c r="S340" s="28"/>
    </row>
    <row r="341" spans="6:19" ht="12.75">
      <c r="F341" s="28"/>
      <c r="G341" s="28"/>
      <c r="H341" s="28"/>
      <c r="I341" s="28"/>
      <c r="J341" s="28"/>
      <c r="K341" s="28"/>
      <c r="L341" s="28"/>
      <c r="M341" s="28"/>
      <c r="N341" s="28"/>
      <c r="O341" s="28"/>
      <c r="P341" s="28"/>
      <c r="Q341" s="28"/>
      <c r="R341" s="28"/>
      <c r="S341" s="28"/>
    </row>
    <row r="342" spans="6:19" ht="12.75">
      <c r="F342" s="28"/>
      <c r="G342" s="28"/>
      <c r="H342" s="28"/>
      <c r="I342" s="28"/>
      <c r="J342" s="28"/>
      <c r="K342" s="28"/>
      <c r="L342" s="28"/>
      <c r="M342" s="28"/>
      <c r="N342" s="28"/>
      <c r="O342" s="28"/>
      <c r="P342" s="28"/>
      <c r="Q342" s="28"/>
      <c r="R342" s="28"/>
      <c r="S342" s="28"/>
    </row>
    <row r="343" spans="6:19" ht="12.75">
      <c r="F343" s="28"/>
      <c r="G343" s="28"/>
      <c r="H343" s="28"/>
      <c r="I343" s="28"/>
      <c r="J343" s="28"/>
      <c r="K343" s="28"/>
      <c r="L343" s="28"/>
      <c r="M343" s="28"/>
      <c r="N343" s="28"/>
      <c r="O343" s="28"/>
      <c r="P343" s="28"/>
      <c r="Q343" s="28"/>
      <c r="R343" s="28"/>
      <c r="S343" s="28"/>
    </row>
    <row r="344" spans="6:19" ht="12.75">
      <c r="F344" s="28"/>
      <c r="G344" s="28"/>
      <c r="H344" s="28"/>
      <c r="I344" s="28"/>
      <c r="J344" s="28"/>
      <c r="K344" s="28"/>
      <c r="L344" s="28"/>
      <c r="M344" s="28"/>
      <c r="N344" s="28"/>
      <c r="O344" s="28"/>
      <c r="P344" s="28"/>
      <c r="Q344" s="28"/>
      <c r="R344" s="28"/>
      <c r="S344" s="28"/>
    </row>
    <row r="345" spans="6:19" ht="12.75">
      <c r="F345" s="28"/>
      <c r="G345" s="28"/>
      <c r="H345" s="28"/>
      <c r="I345" s="28"/>
      <c r="J345" s="28"/>
      <c r="K345" s="28"/>
      <c r="L345" s="28"/>
      <c r="M345" s="28"/>
      <c r="N345" s="28"/>
      <c r="O345" s="28"/>
      <c r="P345" s="28"/>
      <c r="Q345" s="28"/>
      <c r="R345" s="28"/>
      <c r="S345" s="28"/>
    </row>
    <row r="346" spans="6:19" ht="12.75">
      <c r="F346" s="28"/>
      <c r="G346" s="28"/>
      <c r="H346" s="28"/>
      <c r="I346" s="28"/>
      <c r="J346" s="28"/>
      <c r="K346" s="28"/>
      <c r="L346" s="28"/>
      <c r="M346" s="28"/>
      <c r="N346" s="28"/>
      <c r="O346" s="28"/>
      <c r="P346" s="28"/>
      <c r="Q346" s="28"/>
      <c r="R346" s="28"/>
      <c r="S346" s="28"/>
    </row>
    <row r="347" spans="6:19" ht="12.75">
      <c r="F347" s="28"/>
      <c r="G347" s="28"/>
      <c r="H347" s="28"/>
      <c r="I347" s="28"/>
      <c r="J347" s="28"/>
      <c r="K347" s="28"/>
      <c r="L347" s="28"/>
      <c r="M347" s="28"/>
      <c r="N347" s="28"/>
      <c r="O347" s="28"/>
      <c r="P347" s="28"/>
      <c r="Q347" s="28"/>
      <c r="R347" s="28"/>
      <c r="S347" s="28"/>
    </row>
    <row r="348" spans="6:19" ht="12.75">
      <c r="F348" s="28"/>
      <c r="G348" s="28"/>
      <c r="H348" s="28"/>
      <c r="I348" s="28"/>
      <c r="J348" s="28"/>
      <c r="K348" s="28"/>
      <c r="L348" s="28"/>
      <c r="M348" s="28"/>
      <c r="N348" s="28"/>
      <c r="O348" s="28"/>
      <c r="P348" s="28"/>
      <c r="Q348" s="28"/>
      <c r="R348" s="28"/>
      <c r="S348" s="28"/>
    </row>
    <row r="349" spans="6:19" ht="12.75">
      <c r="F349" s="28"/>
      <c r="G349" s="28"/>
      <c r="H349" s="28"/>
      <c r="I349" s="28"/>
      <c r="J349" s="28"/>
      <c r="K349" s="28"/>
      <c r="L349" s="28"/>
      <c r="M349" s="28"/>
      <c r="N349" s="28"/>
      <c r="O349" s="28"/>
      <c r="P349" s="28"/>
      <c r="Q349" s="28"/>
      <c r="R349" s="28"/>
      <c r="S349" s="28"/>
    </row>
    <row r="350" spans="6:19" ht="12.75">
      <c r="F350" s="28"/>
      <c r="G350" s="28"/>
      <c r="H350" s="28"/>
      <c r="I350" s="28"/>
      <c r="J350" s="28"/>
      <c r="K350" s="28"/>
      <c r="L350" s="28"/>
      <c r="M350" s="28"/>
      <c r="N350" s="28"/>
      <c r="O350" s="28"/>
      <c r="P350" s="28"/>
      <c r="Q350" s="28"/>
      <c r="R350" s="28"/>
      <c r="S350" s="28"/>
    </row>
    <row r="351" spans="6:19" ht="12.75">
      <c r="F351" s="28"/>
      <c r="G351" s="28"/>
      <c r="H351" s="28"/>
      <c r="I351" s="28"/>
      <c r="J351" s="28"/>
      <c r="K351" s="28"/>
      <c r="L351" s="28"/>
      <c r="M351" s="28"/>
      <c r="N351" s="28"/>
      <c r="O351" s="28"/>
      <c r="P351" s="28"/>
      <c r="Q351" s="28"/>
      <c r="R351" s="28"/>
      <c r="S351" s="28"/>
    </row>
    <row r="352" spans="6:19" ht="12.75">
      <c r="F352" s="28"/>
      <c r="G352" s="28"/>
      <c r="H352" s="28"/>
      <c r="I352" s="28"/>
      <c r="J352" s="28"/>
      <c r="K352" s="28"/>
      <c r="L352" s="28"/>
      <c r="M352" s="28"/>
      <c r="N352" s="28"/>
      <c r="O352" s="28"/>
      <c r="P352" s="28"/>
      <c r="Q352" s="28"/>
      <c r="R352" s="28"/>
      <c r="S352" s="28"/>
    </row>
    <row r="353" spans="6:19" ht="12.75">
      <c r="F353" s="28"/>
      <c r="G353" s="28"/>
      <c r="H353" s="28"/>
      <c r="I353" s="28"/>
      <c r="J353" s="28"/>
      <c r="K353" s="28"/>
      <c r="L353" s="28"/>
      <c r="M353" s="28"/>
      <c r="N353" s="28"/>
      <c r="O353" s="28"/>
      <c r="P353" s="28"/>
      <c r="Q353" s="28"/>
      <c r="R353" s="28"/>
      <c r="S353" s="28"/>
    </row>
    <row r="354" spans="6:19" ht="12.75">
      <c r="F354" s="28"/>
      <c r="G354" s="28"/>
      <c r="H354" s="28"/>
      <c r="I354" s="28"/>
      <c r="J354" s="28"/>
      <c r="K354" s="28"/>
      <c r="L354" s="28"/>
      <c r="M354" s="28"/>
      <c r="N354" s="28"/>
      <c r="O354" s="28"/>
      <c r="P354" s="28"/>
      <c r="Q354" s="28"/>
      <c r="R354" s="28"/>
      <c r="S354" s="28"/>
    </row>
    <row r="355" spans="6:19" ht="12.75">
      <c r="F355" s="28"/>
      <c r="G355" s="28"/>
      <c r="H355" s="28"/>
      <c r="I355" s="28"/>
      <c r="J355" s="28"/>
      <c r="K355" s="28"/>
      <c r="L355" s="28"/>
      <c r="M355" s="28"/>
      <c r="N355" s="28"/>
      <c r="O355" s="28"/>
      <c r="P355" s="28"/>
      <c r="Q355" s="28"/>
      <c r="R355" s="28"/>
      <c r="S355" s="28"/>
    </row>
    <row r="356" spans="6:19" ht="12.75">
      <c r="F356" s="28"/>
      <c r="G356" s="28"/>
      <c r="H356" s="28"/>
      <c r="I356" s="28"/>
      <c r="J356" s="28"/>
      <c r="K356" s="28"/>
      <c r="L356" s="28"/>
      <c r="M356" s="28"/>
      <c r="N356" s="28"/>
      <c r="O356" s="28"/>
      <c r="P356" s="28"/>
      <c r="Q356" s="28"/>
      <c r="R356" s="28"/>
      <c r="S356" s="28"/>
    </row>
    <row r="357" spans="6:19" ht="12.75">
      <c r="F357" s="28"/>
      <c r="G357" s="28"/>
      <c r="H357" s="28"/>
      <c r="I357" s="28"/>
      <c r="J357" s="28"/>
      <c r="K357" s="28"/>
      <c r="L357" s="28"/>
      <c r="M357" s="28"/>
      <c r="N357" s="28"/>
      <c r="O357" s="28"/>
      <c r="P357" s="28"/>
      <c r="Q357" s="28"/>
      <c r="R357" s="28"/>
      <c r="S357" s="28"/>
    </row>
    <row r="358" spans="6:19" ht="12.75">
      <c r="F358" s="28"/>
      <c r="G358" s="28"/>
      <c r="H358" s="28"/>
      <c r="I358" s="28"/>
      <c r="J358" s="28"/>
      <c r="K358" s="28"/>
      <c r="L358" s="28"/>
      <c r="M358" s="28"/>
      <c r="N358" s="28"/>
      <c r="O358" s="28"/>
      <c r="P358" s="28"/>
      <c r="Q358" s="28"/>
      <c r="R358" s="28"/>
      <c r="S358" s="28"/>
    </row>
    <row r="359" spans="6:19" ht="12.75">
      <c r="F359" s="28"/>
      <c r="G359" s="28"/>
      <c r="H359" s="28"/>
      <c r="I359" s="28"/>
      <c r="J359" s="28"/>
      <c r="K359" s="28"/>
      <c r="L359" s="28"/>
      <c r="M359" s="28"/>
      <c r="N359" s="28"/>
      <c r="O359" s="28"/>
      <c r="P359" s="28"/>
      <c r="Q359" s="28"/>
      <c r="R359" s="28"/>
      <c r="S359" s="28"/>
    </row>
    <row r="360" spans="6:19" ht="12.75">
      <c r="F360" s="28"/>
      <c r="G360" s="28"/>
      <c r="H360" s="28"/>
      <c r="I360" s="28"/>
      <c r="J360" s="28"/>
      <c r="K360" s="28"/>
      <c r="L360" s="28"/>
      <c r="M360" s="28"/>
      <c r="N360" s="28"/>
      <c r="O360" s="28"/>
      <c r="P360" s="28"/>
      <c r="Q360" s="28"/>
      <c r="R360" s="28"/>
      <c r="S360" s="28"/>
    </row>
    <row r="361" spans="6:19" ht="12.75">
      <c r="F361" s="28"/>
      <c r="G361" s="28"/>
      <c r="H361" s="28"/>
      <c r="I361" s="28"/>
      <c r="J361" s="28"/>
      <c r="K361" s="28"/>
      <c r="L361" s="28"/>
      <c r="M361" s="28"/>
      <c r="N361" s="28"/>
      <c r="O361" s="28"/>
      <c r="P361" s="28"/>
      <c r="Q361" s="28"/>
      <c r="R361" s="28"/>
      <c r="S361" s="28"/>
    </row>
    <row r="362" spans="6:19" ht="12.75">
      <c r="F362" s="28"/>
      <c r="G362" s="28"/>
      <c r="H362" s="28"/>
      <c r="I362" s="28"/>
      <c r="J362" s="28"/>
      <c r="K362" s="28"/>
      <c r="L362" s="28"/>
      <c r="M362" s="28"/>
      <c r="N362" s="28"/>
      <c r="O362" s="28"/>
      <c r="P362" s="28"/>
      <c r="Q362" s="28"/>
      <c r="R362" s="28"/>
      <c r="S362" s="28"/>
    </row>
    <row r="363" spans="6:19" ht="12.75">
      <c r="F363" s="28"/>
      <c r="G363" s="28"/>
      <c r="H363" s="28"/>
      <c r="I363" s="28"/>
      <c r="J363" s="28"/>
      <c r="K363" s="28"/>
      <c r="L363" s="28"/>
      <c r="M363" s="28"/>
      <c r="N363" s="28"/>
      <c r="O363" s="28"/>
      <c r="P363" s="28"/>
      <c r="Q363" s="28"/>
      <c r="R363" s="28"/>
      <c r="S363" s="28"/>
    </row>
    <row r="364" spans="6:19" ht="12.75">
      <c r="F364" s="28"/>
      <c r="G364" s="28"/>
      <c r="H364" s="28"/>
      <c r="I364" s="28"/>
      <c r="J364" s="28"/>
      <c r="K364" s="28"/>
      <c r="L364" s="28"/>
      <c r="M364" s="28"/>
      <c r="N364" s="28"/>
      <c r="O364" s="28"/>
      <c r="P364" s="28"/>
      <c r="Q364" s="28"/>
      <c r="R364" s="28"/>
      <c r="S364" s="28"/>
    </row>
  </sheetData>
  <sheetProtection sheet="1" objects="1" scenarios="1"/>
  <mergeCells count="13">
    <mergeCell ref="A44:C44"/>
    <mergeCell ref="A43:C43"/>
    <mergeCell ref="D33:D41"/>
    <mergeCell ref="A1:C1"/>
    <mergeCell ref="A50:C50"/>
    <mergeCell ref="A47:C47"/>
    <mergeCell ref="A45:C45"/>
    <mergeCell ref="A52:C52"/>
    <mergeCell ref="A53:C53"/>
    <mergeCell ref="A46:C46"/>
    <mergeCell ref="A51:C51"/>
    <mergeCell ref="A49:C49"/>
    <mergeCell ref="A48:C48"/>
  </mergeCells>
  <conditionalFormatting sqref="B15">
    <cfRule type="expression" priority="1" dxfId="0">
      <formula>$B$15&gt;$B$17*5/100</formula>
    </cfRule>
  </conditionalFormatting>
  <printOptions/>
  <pageMargins left="0.7874015748031497" right="0.7874015748031497" top="0.984251968503937" bottom="0.984251968503937" header="0.31496062992125984" footer="0.31496062992125984"/>
  <pageSetup fitToHeight="0" horizontalDpi="600" verticalDpi="600" orientation="portrait" paperSize="9" scale="49"/>
  <drawing r:id="rId1"/>
</worksheet>
</file>

<file path=xl/worksheets/sheet10.xml><?xml version="1.0" encoding="utf-8"?>
<worksheet xmlns="http://schemas.openxmlformats.org/spreadsheetml/2006/main" xmlns:r="http://schemas.openxmlformats.org/officeDocument/2006/relationships">
  <sheetPr codeName="Tabelle23">
    <pageSetUpPr fitToPage="1"/>
  </sheetPr>
  <dimension ref="A1:BT128"/>
  <sheetViews>
    <sheetView zoomScalePageLayoutView="0" workbookViewId="0" topLeftCell="A1">
      <selection activeCell="O6" sqref="O6:P6"/>
    </sheetView>
  </sheetViews>
  <sheetFormatPr defaultColWidth="11.421875" defaultRowHeight="12.75" outlineLevelCol="1"/>
  <cols>
    <col min="1" max="1" width="8.7109375" style="4" customWidth="1"/>
    <col min="2" max="2" width="8.421875" style="2" customWidth="1"/>
    <col min="3" max="3" width="4.8515625" style="1" hidden="1" customWidth="1" outlineLevel="1"/>
    <col min="4" max="4" width="4.8515625" style="5" hidden="1" customWidth="1" outlineLevel="1"/>
    <col min="5" max="5" width="4.8515625" style="1" hidden="1" customWidth="1" outlineLevel="1"/>
    <col min="6" max="6" width="4.8515625" style="5" hidden="1" customWidth="1" outlineLevel="1"/>
    <col min="7" max="7" width="4.8515625" style="1" hidden="1" customWidth="1" outlineLevel="1"/>
    <col min="8" max="8" width="6.00390625" style="5" hidden="1" customWidth="1" outlineLevel="1"/>
    <col min="9" max="9" width="4.8515625" style="1" hidden="1" customWidth="1" outlineLevel="1"/>
    <col min="10" max="10" width="5.7109375" style="5" hidden="1" customWidth="1" outlineLevel="1"/>
    <col min="11" max="11" width="4.8515625" style="1" hidden="1" customWidth="1" outlineLevel="1"/>
    <col min="12" max="12" width="6.28125" style="5" hidden="1" customWidth="1" outlineLevel="1"/>
    <col min="13" max="13" width="4.8515625" style="1" hidden="1" customWidth="1" outlineLevel="1"/>
    <col min="14" max="14" width="6.28125" style="5" hidden="1" customWidth="1" outlineLevel="1"/>
    <col min="15" max="15" width="4.8515625" style="1" customWidth="1" collapsed="1"/>
    <col min="16" max="16" width="7.8515625" style="5" customWidth="1"/>
    <col min="17" max="17" width="12.7109375" style="1" customWidth="1"/>
    <col min="18" max="18" width="8.00390625" style="1" customWidth="1"/>
    <col min="19" max="19" width="7.7109375" style="5" customWidth="1"/>
    <col min="20" max="20" width="14.00390625" style="26" customWidth="1"/>
    <col min="21" max="21" width="12.421875" style="1" customWidth="1"/>
    <col min="22" max="22" width="12.421875" style="5" customWidth="1"/>
    <col min="23" max="23" width="11.8515625" style="1" customWidth="1"/>
    <col min="24" max="24" width="10.00390625" style="5" customWidth="1"/>
    <col min="25" max="25" width="24.28125" style="1" customWidth="1"/>
    <col min="26" max="26" width="7.7109375" style="25" customWidth="1"/>
    <col min="27" max="27" width="7.8515625" style="25" customWidth="1"/>
    <col min="28" max="28" width="6.00390625" style="25" customWidth="1"/>
    <col min="29" max="29" width="11.00390625" style="25" customWidth="1"/>
    <col min="30" max="69" width="11.421875" style="25" customWidth="1"/>
    <col min="70" max="16384" width="11.421875" style="4" customWidth="1"/>
  </cols>
  <sheetData>
    <row r="1" spans="1:69" s="60" customFormat="1" ht="45.75" customHeight="1" thickBot="1">
      <c r="A1" s="356">
        <f>Stammdaten!B3</f>
        <v>0</v>
      </c>
      <c r="B1" s="357"/>
      <c r="C1" s="358"/>
      <c r="D1" s="358"/>
      <c r="E1" s="358"/>
      <c r="F1" s="358"/>
      <c r="G1" s="358"/>
      <c r="H1" s="358"/>
      <c r="I1" s="358"/>
      <c r="J1" s="358"/>
      <c r="K1" s="358"/>
      <c r="L1" s="358"/>
      <c r="M1" s="210"/>
      <c r="N1" s="210"/>
      <c r="O1" s="400" t="str">
        <f>Januar!O1</f>
        <v>reguläre tägliche AZ im GP-Dienst/ Kirchenmusik (Stunden)</v>
      </c>
      <c r="P1" s="401"/>
      <c r="Q1" s="401"/>
      <c r="R1" s="395">
        <f>Stammdaten!B30</f>
        <v>0</v>
      </c>
      <c r="S1" s="396"/>
      <c r="T1" s="100" t="str">
        <f>Januar!T1</f>
        <v>SOLL-AZ  im GP/KM-Dienst (Stunden)</v>
      </c>
      <c r="U1" s="97">
        <f>Stammdaten!B25</f>
        <v>0</v>
      </c>
      <c r="V1" s="397" t="s">
        <v>53</v>
      </c>
      <c r="W1" s="398"/>
      <c r="X1" s="398"/>
      <c r="Y1" s="399"/>
      <c r="Z1" s="59"/>
      <c r="AA1" s="84"/>
      <c r="AB1" s="84"/>
      <c r="AC1" s="84"/>
      <c r="AD1" s="84"/>
      <c r="AE1" s="84"/>
      <c r="AF1" s="84"/>
      <c r="AG1" s="84"/>
      <c r="AH1" s="84"/>
      <c r="AI1" s="84"/>
      <c r="AJ1" s="84"/>
      <c r="AK1" s="84"/>
      <c r="AL1" s="84"/>
      <c r="AM1" s="84"/>
      <c r="AN1" s="84"/>
      <c r="AO1" s="84"/>
      <c r="AP1" s="84"/>
      <c r="AQ1" s="84"/>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row>
    <row r="2" spans="1:69" s="60" customFormat="1" ht="21" customHeight="1" thickBot="1">
      <c r="A2" s="332"/>
      <c r="B2" s="333"/>
      <c r="C2" s="333"/>
      <c r="D2" s="333"/>
      <c r="E2" s="333"/>
      <c r="F2" s="333"/>
      <c r="G2" s="333"/>
      <c r="H2" s="333"/>
      <c r="I2" s="333"/>
      <c r="J2" s="333"/>
      <c r="K2" s="333"/>
      <c r="L2" s="333"/>
      <c r="M2" s="333"/>
      <c r="N2" s="334"/>
      <c r="O2" s="200" t="s">
        <v>109</v>
      </c>
      <c r="P2" s="211"/>
      <c r="Q2" s="211"/>
      <c r="R2" s="211"/>
      <c r="S2" s="211"/>
      <c r="T2" s="211"/>
      <c r="U2" s="211"/>
      <c r="V2" s="406" t="s">
        <v>110</v>
      </c>
      <c r="W2" s="333"/>
      <c r="X2" s="333"/>
      <c r="Y2" s="407"/>
      <c r="Z2" s="59"/>
      <c r="AA2" s="84"/>
      <c r="AB2" s="84"/>
      <c r="AC2" s="84"/>
      <c r="AD2" s="84"/>
      <c r="AE2" s="84"/>
      <c r="AF2" s="84"/>
      <c r="AG2" s="84"/>
      <c r="AH2" s="84"/>
      <c r="AI2" s="84"/>
      <c r="AJ2" s="84"/>
      <c r="AK2" s="84"/>
      <c r="AL2" s="84"/>
      <c r="AM2" s="84"/>
      <c r="AN2" s="84"/>
      <c r="AO2" s="84"/>
      <c r="AP2" s="84"/>
      <c r="AQ2" s="84"/>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8" s="60" customFormat="1" ht="96" customHeight="1" thickBot="1">
      <c r="A3" s="31"/>
      <c r="B3" s="31" t="s">
        <v>23</v>
      </c>
      <c r="C3" s="383" t="str">
        <f>'2018'!B6</f>
        <v>1) Regelmäßige Veranstaltungen </v>
      </c>
      <c r="D3" s="383"/>
      <c r="E3" s="384" t="str">
        <f>'2018'!C6</f>
        <v>2) Einzelveranstaltungen, Projekte, Freizeiten, besondere Dienste </v>
      </c>
      <c r="F3" s="384"/>
      <c r="G3" s="385" t="str">
        <f>'2018'!D6</f>
        <v>3) Gremien, Konvente</v>
      </c>
      <c r="H3" s="385"/>
      <c r="I3" s="386" t="str">
        <f>'2018'!E6</f>
        <v>4) Sonstige Dienstpflichten </v>
      </c>
      <c r="J3" s="386"/>
      <c r="K3" s="387" t="str">
        <f>'2018'!F6</f>
        <v>5) Entwicklung neuer Arbeitsansätze / Unvorhersehbares / seelsorgerische Begleitung Einzelner</v>
      </c>
      <c r="L3" s="388"/>
      <c r="M3" s="415" t="str">
        <f>'2018'!G6</f>
        <v>6) sonstige Arbeitsfelder (z.B. Kirchenmusik) </v>
      </c>
      <c r="N3" s="416"/>
      <c r="O3" s="89" t="str">
        <f>'2018'!H6</f>
        <v>Tagesarbeitszeit</v>
      </c>
      <c r="P3" s="90" t="s">
        <v>46</v>
      </c>
      <c r="Q3" s="74" t="s">
        <v>119</v>
      </c>
      <c r="R3" s="402" t="s">
        <v>135</v>
      </c>
      <c r="S3" s="403"/>
      <c r="T3" s="91" t="s">
        <v>115</v>
      </c>
      <c r="U3" s="75" t="s">
        <v>116</v>
      </c>
      <c r="V3" s="266" t="s">
        <v>25</v>
      </c>
      <c r="W3" s="266" t="s">
        <v>24</v>
      </c>
      <c r="X3" s="266" t="s">
        <v>29</v>
      </c>
      <c r="Y3" s="92" t="s">
        <v>118</v>
      </c>
      <c r="Z3" s="59"/>
      <c r="AA3" s="84"/>
      <c r="AB3" s="84"/>
      <c r="AC3" s="84"/>
      <c r="AD3" s="84"/>
      <c r="AE3" s="84"/>
      <c r="AF3" s="84"/>
      <c r="AG3" s="84"/>
      <c r="AH3" s="84"/>
      <c r="AI3" s="84"/>
      <c r="AJ3" s="84"/>
      <c r="AK3" s="82"/>
      <c r="AL3" s="82"/>
      <c r="AM3" s="82"/>
      <c r="AN3" s="82"/>
      <c r="AO3" s="82"/>
      <c r="AP3" s="82"/>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row>
    <row r="4" spans="1:68" s="60" customFormat="1" ht="45.75" customHeight="1">
      <c r="A4" s="337" t="s">
        <v>47</v>
      </c>
      <c r="B4" s="338"/>
      <c r="C4" s="359">
        <f>Stammdaten!B33</f>
        <v>0</v>
      </c>
      <c r="D4" s="360"/>
      <c r="E4" s="359">
        <f>Stammdaten!B34</f>
        <v>0</v>
      </c>
      <c r="F4" s="360"/>
      <c r="G4" s="359">
        <f>Stammdaten!B35</f>
        <v>0</v>
      </c>
      <c r="H4" s="360"/>
      <c r="I4" s="359">
        <f>Stammdaten!B36</f>
        <v>0</v>
      </c>
      <c r="J4" s="360"/>
      <c r="K4" s="359">
        <f>Stammdaten!B37</f>
        <v>0</v>
      </c>
      <c r="L4" s="369"/>
      <c r="M4" s="417">
        <f>Stammdaten!B38</f>
        <v>0</v>
      </c>
      <c r="N4" s="418"/>
      <c r="O4" s="404">
        <f>Stammdaten!B25</f>
        <v>0</v>
      </c>
      <c r="P4" s="405"/>
      <c r="Q4" s="61">
        <f>Stammdaten!B4+Stammdaten!B5</f>
        <v>0</v>
      </c>
      <c r="R4" s="62" t="s">
        <v>108</v>
      </c>
      <c r="S4" s="203" t="s">
        <v>98</v>
      </c>
      <c r="T4" s="95"/>
      <c r="U4" s="64">
        <f>Stammdaten!B25</f>
        <v>0</v>
      </c>
      <c r="V4" s="63"/>
      <c r="W4" s="65"/>
      <c r="X4" s="65"/>
      <c r="Y4" s="93"/>
      <c r="Z4" s="59"/>
      <c r="AA4" s="84"/>
      <c r="AB4" s="84"/>
      <c r="AC4" s="84"/>
      <c r="AD4" s="84"/>
      <c r="AE4" s="84"/>
      <c r="AF4" s="84"/>
      <c r="AG4" s="84"/>
      <c r="AH4" s="84"/>
      <c r="AJ4" s="84"/>
      <c r="AK4" s="82"/>
      <c r="AL4" s="82"/>
      <c r="AM4" s="82"/>
      <c r="AN4" s="82"/>
      <c r="AO4" s="82"/>
      <c r="AP4" s="82"/>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row>
    <row r="5" spans="1:68" s="6" customFormat="1" ht="27" customHeight="1" thickBot="1">
      <c r="A5" s="367" t="s">
        <v>48</v>
      </c>
      <c r="B5" s="368"/>
      <c r="C5" s="361">
        <f>'2018'!B8</f>
        <v>0</v>
      </c>
      <c r="D5" s="362"/>
      <c r="E5" s="361">
        <f>'2018'!C8</f>
        <v>0</v>
      </c>
      <c r="F5" s="362"/>
      <c r="G5" s="361">
        <f>'2018'!D8</f>
        <v>0</v>
      </c>
      <c r="H5" s="362"/>
      <c r="I5" s="361">
        <f>'2018'!E8</f>
        <v>0</v>
      </c>
      <c r="J5" s="362"/>
      <c r="K5" s="361">
        <f>'2018'!F8</f>
        <v>0</v>
      </c>
      <c r="L5" s="370"/>
      <c r="M5" s="419">
        <f>'2018'!G8</f>
        <v>0</v>
      </c>
      <c r="N5" s="420"/>
      <c r="O5" s="391">
        <f>'2018'!H8</f>
        <v>0</v>
      </c>
      <c r="P5" s="392"/>
      <c r="Q5" s="68">
        <f>Juni!Q5-Juli!Q45</f>
        <v>0</v>
      </c>
      <c r="R5" s="69"/>
      <c r="S5" s="70">
        <f>SUM(S6:S44)</f>
        <v>0</v>
      </c>
      <c r="T5" s="96"/>
      <c r="U5" s="72">
        <f>U4-W44</f>
        <v>0</v>
      </c>
      <c r="V5" s="71"/>
      <c r="W5" s="73"/>
      <c r="X5" s="73"/>
      <c r="Y5" s="94"/>
      <c r="Z5" s="25"/>
      <c r="AA5" s="84"/>
      <c r="AB5" s="84"/>
      <c r="AC5" s="112"/>
      <c r="AD5" s="84"/>
      <c r="AE5" s="84"/>
      <c r="AF5" s="84"/>
      <c r="AG5" s="84"/>
      <c r="AH5" s="84"/>
      <c r="AI5" s="84"/>
      <c r="AJ5" s="84"/>
      <c r="AK5" s="83"/>
      <c r="AL5" s="83"/>
      <c r="AM5" s="83"/>
      <c r="AN5" s="83"/>
      <c r="AO5" s="83"/>
      <c r="AP5" s="83"/>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row>
    <row r="6" spans="1:68" s="33" customFormat="1" ht="15" customHeight="1">
      <c r="A6" s="40" t="s">
        <v>16</v>
      </c>
      <c r="B6" s="41"/>
      <c r="C6" s="380"/>
      <c r="D6" s="380"/>
      <c r="E6" s="377"/>
      <c r="F6" s="377"/>
      <c r="G6" s="374"/>
      <c r="H6" s="374"/>
      <c r="I6" s="363"/>
      <c r="J6" s="363"/>
      <c r="K6" s="341"/>
      <c r="L6" s="342"/>
      <c r="M6" s="350"/>
      <c r="N6" s="351"/>
      <c r="O6" s="389"/>
      <c r="P6" s="390"/>
      <c r="Q6" s="144"/>
      <c r="R6" s="145"/>
      <c r="S6" s="113" t="str">
        <f>IF(R6=INTERN!$A$4,$R$1,"0")</f>
        <v>0</v>
      </c>
      <c r="T6" s="191"/>
      <c r="U6" s="116">
        <f>SUM(C6:O6)+S6</f>
        <v>0</v>
      </c>
      <c r="V6" s="322"/>
      <c r="W6" s="325"/>
      <c r="X6" s="325"/>
      <c r="Y6" s="150"/>
      <c r="Z6" s="32"/>
      <c r="AA6" s="84"/>
      <c r="AB6" s="84"/>
      <c r="AC6" s="84"/>
      <c r="AD6" s="84"/>
      <c r="AE6" s="84"/>
      <c r="AF6" s="84"/>
      <c r="AG6" s="84"/>
      <c r="AH6" s="84"/>
      <c r="AI6" s="84"/>
      <c r="AJ6" s="84"/>
      <c r="AK6" s="84"/>
      <c r="AL6" s="84"/>
      <c r="AM6" s="84"/>
      <c r="AN6" s="84"/>
      <c r="AO6" s="84"/>
      <c r="AP6" s="84"/>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s="67" customFormat="1" ht="12.75">
      <c r="A7" s="42" t="s">
        <v>15</v>
      </c>
      <c r="B7" s="43"/>
      <c r="C7" s="378"/>
      <c r="D7" s="378"/>
      <c r="E7" s="375"/>
      <c r="F7" s="375"/>
      <c r="G7" s="372"/>
      <c r="H7" s="372"/>
      <c r="I7" s="371"/>
      <c r="J7" s="371"/>
      <c r="K7" s="352"/>
      <c r="L7" s="353"/>
      <c r="M7" s="343"/>
      <c r="N7" s="344"/>
      <c r="O7" s="354"/>
      <c r="P7" s="355"/>
      <c r="Q7" s="146"/>
      <c r="R7" s="147"/>
      <c r="S7" s="114" t="str">
        <f>IF(R7=INTERN!$A$4,$R$1,"0")</f>
        <v>0</v>
      </c>
      <c r="T7" s="192"/>
      <c r="U7" s="117">
        <f aca="true" t="shared" si="0" ref="U7:U44">SUM(C7:O7)+S7</f>
        <v>0</v>
      </c>
      <c r="V7" s="323"/>
      <c r="W7" s="326"/>
      <c r="X7" s="326"/>
      <c r="Y7" s="151"/>
      <c r="Z7" s="66"/>
      <c r="AA7" s="84"/>
      <c r="AB7" s="84"/>
      <c r="AC7" s="84"/>
      <c r="AD7" s="84"/>
      <c r="AE7" s="84"/>
      <c r="AF7" s="84"/>
      <c r="AG7" s="84"/>
      <c r="AH7" s="85"/>
      <c r="AI7" s="85"/>
      <c r="AJ7" s="85"/>
      <c r="AK7" s="85"/>
      <c r="AL7" s="85"/>
      <c r="AM7" s="85"/>
      <c r="AN7" s="85"/>
      <c r="AO7" s="85"/>
      <c r="AP7" s="85"/>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row>
    <row r="8" spans="1:69" s="67" customFormat="1" ht="12.75">
      <c r="A8" s="42" t="s">
        <v>14</v>
      </c>
      <c r="B8" s="43"/>
      <c r="C8" s="378"/>
      <c r="D8" s="378"/>
      <c r="E8" s="375"/>
      <c r="F8" s="375"/>
      <c r="G8" s="372"/>
      <c r="H8" s="372"/>
      <c r="I8" s="371"/>
      <c r="J8" s="371"/>
      <c r="K8" s="352"/>
      <c r="L8" s="353"/>
      <c r="M8" s="343"/>
      <c r="N8" s="344"/>
      <c r="O8" s="354"/>
      <c r="P8" s="355"/>
      <c r="Q8" s="146"/>
      <c r="R8" s="147"/>
      <c r="S8" s="114" t="str">
        <f>IF(R8=INTERN!$A$4,$R$1,"0")</f>
        <v>0</v>
      </c>
      <c r="T8" s="192"/>
      <c r="U8" s="117">
        <f t="shared" si="0"/>
        <v>0</v>
      </c>
      <c r="V8" s="323"/>
      <c r="W8" s="326"/>
      <c r="X8" s="326"/>
      <c r="Y8" s="151"/>
      <c r="Z8" s="66"/>
      <c r="AA8" s="84"/>
      <c r="AB8" s="84"/>
      <c r="AC8" s="84"/>
      <c r="AD8" s="84"/>
      <c r="AE8" s="84"/>
      <c r="AF8" s="84"/>
      <c r="AG8" s="84"/>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row>
    <row r="9" spans="1:69" s="29" customFormat="1" ht="12.75">
      <c r="A9" s="42" t="s">
        <v>13</v>
      </c>
      <c r="B9" s="43"/>
      <c r="C9" s="378"/>
      <c r="D9" s="378"/>
      <c r="E9" s="375"/>
      <c r="F9" s="375"/>
      <c r="G9" s="372"/>
      <c r="H9" s="372"/>
      <c r="I9" s="371"/>
      <c r="J9" s="371"/>
      <c r="K9" s="352"/>
      <c r="L9" s="353"/>
      <c r="M9" s="343"/>
      <c r="N9" s="344"/>
      <c r="O9" s="354"/>
      <c r="P9" s="355"/>
      <c r="Q9" s="146"/>
      <c r="R9" s="147"/>
      <c r="S9" s="114" t="str">
        <f>IF(R9=INTERN!$A$4,$R$1,"0")</f>
        <v>0</v>
      </c>
      <c r="T9" s="192"/>
      <c r="U9" s="117">
        <f t="shared" si="0"/>
        <v>0</v>
      </c>
      <c r="V9" s="323"/>
      <c r="W9" s="326"/>
      <c r="X9" s="326"/>
      <c r="Y9" s="151"/>
      <c r="Z9" s="28"/>
      <c r="AA9" s="84"/>
      <c r="AB9" s="84"/>
      <c r="AC9" s="84"/>
      <c r="AD9" s="84"/>
      <c r="AE9" s="84"/>
      <c r="AF9" s="84"/>
      <c r="AG9" s="84"/>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row>
    <row r="10" spans="1:69" s="29" customFormat="1" ht="13.5" thickBot="1">
      <c r="A10" s="44" t="s">
        <v>17</v>
      </c>
      <c r="B10" s="45"/>
      <c r="C10" s="379"/>
      <c r="D10" s="379"/>
      <c r="E10" s="376"/>
      <c r="F10" s="376"/>
      <c r="G10" s="373"/>
      <c r="H10" s="373"/>
      <c r="I10" s="364"/>
      <c r="J10" s="364"/>
      <c r="K10" s="339"/>
      <c r="L10" s="340"/>
      <c r="M10" s="365"/>
      <c r="N10" s="366"/>
      <c r="O10" s="381"/>
      <c r="P10" s="382"/>
      <c r="Q10" s="148"/>
      <c r="R10" s="149"/>
      <c r="S10" s="115">
        <f>R10*R1</f>
        <v>0</v>
      </c>
      <c r="T10" s="193"/>
      <c r="U10" s="118">
        <f t="shared" si="0"/>
        <v>0</v>
      </c>
      <c r="V10" s="323"/>
      <c r="W10" s="326"/>
      <c r="X10" s="326"/>
      <c r="Y10" s="151"/>
      <c r="Z10" s="28"/>
      <c r="AA10" s="28"/>
      <c r="AB10" s="28"/>
      <c r="AC10" s="28"/>
      <c r="AD10" s="32"/>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row>
    <row r="11" spans="1:69" s="29" customFormat="1" ht="12.75">
      <c r="A11" s="40" t="s">
        <v>18</v>
      </c>
      <c r="B11" s="41"/>
      <c r="C11" s="380"/>
      <c r="D11" s="380"/>
      <c r="E11" s="377"/>
      <c r="F11" s="377"/>
      <c r="G11" s="374"/>
      <c r="H11" s="374"/>
      <c r="I11" s="363"/>
      <c r="J11" s="363"/>
      <c r="K11" s="341"/>
      <c r="L11" s="342"/>
      <c r="M11" s="350"/>
      <c r="N11" s="351"/>
      <c r="O11" s="389"/>
      <c r="P11" s="390"/>
      <c r="Q11" s="316"/>
      <c r="R11" s="317"/>
      <c r="S11" s="318"/>
      <c r="T11" s="191"/>
      <c r="U11" s="116">
        <f>SUM(C11:O11)</f>
        <v>0</v>
      </c>
      <c r="V11" s="324"/>
      <c r="W11" s="327"/>
      <c r="X11" s="327"/>
      <c r="Y11" s="151"/>
      <c r="Z11" s="28"/>
      <c r="AA11" s="28"/>
      <c r="AB11" s="28"/>
      <c r="AC11" s="28"/>
      <c r="AD11" s="32"/>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row>
    <row r="12" spans="1:69" s="29" customFormat="1" ht="13.5" thickBot="1">
      <c r="A12" s="44" t="s">
        <v>19</v>
      </c>
      <c r="B12" s="45">
        <v>1</v>
      </c>
      <c r="C12" s="379"/>
      <c r="D12" s="379"/>
      <c r="E12" s="376"/>
      <c r="F12" s="376"/>
      <c r="G12" s="373"/>
      <c r="H12" s="373"/>
      <c r="I12" s="364"/>
      <c r="J12" s="364"/>
      <c r="K12" s="339"/>
      <c r="L12" s="340"/>
      <c r="M12" s="365"/>
      <c r="N12" s="366"/>
      <c r="O12" s="381"/>
      <c r="P12" s="382"/>
      <c r="Q12" s="319"/>
      <c r="R12" s="320"/>
      <c r="S12" s="321"/>
      <c r="T12" s="193"/>
      <c r="U12" s="118">
        <f>SUM(C12:O12)</f>
        <v>0</v>
      </c>
      <c r="V12" s="46">
        <f>SUM(U6:U12)</f>
        <v>0</v>
      </c>
      <c r="W12" s="35">
        <f>Juni!W44-Juli!V12</f>
        <v>0</v>
      </c>
      <c r="X12" s="35" t="e">
        <f>(W12*100)/U1</f>
        <v>#DIV/0!</v>
      </c>
      <c r="Y12" s="152"/>
      <c r="Z12" s="28" t="s">
        <v>21</v>
      </c>
      <c r="AA12" s="28"/>
      <c r="AB12" s="28"/>
      <c r="AC12" s="28"/>
      <c r="AD12" s="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row>
    <row r="13" spans="1:69" s="29" customFormat="1" ht="12.75">
      <c r="A13" s="40" t="s">
        <v>16</v>
      </c>
      <c r="B13" s="41">
        <v>2</v>
      </c>
      <c r="C13" s="380"/>
      <c r="D13" s="380"/>
      <c r="E13" s="377"/>
      <c r="F13" s="377"/>
      <c r="G13" s="374"/>
      <c r="H13" s="374"/>
      <c r="I13" s="363"/>
      <c r="J13" s="363"/>
      <c r="K13" s="341"/>
      <c r="L13" s="342"/>
      <c r="M13" s="350"/>
      <c r="N13" s="351"/>
      <c r="O13" s="389"/>
      <c r="P13" s="390"/>
      <c r="Q13" s="144"/>
      <c r="R13" s="145"/>
      <c r="S13" s="113" t="str">
        <f>IF(R13=INTERN!$A$4,$R$1,"0")</f>
        <v>0</v>
      </c>
      <c r="T13" s="191"/>
      <c r="U13" s="116">
        <f t="shared" si="0"/>
        <v>0</v>
      </c>
      <c r="V13" s="348"/>
      <c r="W13" s="335"/>
      <c r="X13" s="335"/>
      <c r="Y13" s="150"/>
      <c r="Z13" s="28"/>
      <c r="AA13" s="28"/>
      <c r="AB13" s="28"/>
      <c r="AC13" s="28"/>
      <c r="AD13" s="32"/>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row>
    <row r="14" spans="1:69" s="29" customFormat="1" ht="12.75">
      <c r="A14" s="42" t="s">
        <v>15</v>
      </c>
      <c r="B14" s="43">
        <v>3</v>
      </c>
      <c r="C14" s="378"/>
      <c r="D14" s="378"/>
      <c r="E14" s="375"/>
      <c r="F14" s="375"/>
      <c r="G14" s="372"/>
      <c r="H14" s="372"/>
      <c r="I14" s="371"/>
      <c r="J14" s="371"/>
      <c r="K14" s="352"/>
      <c r="L14" s="353"/>
      <c r="M14" s="343"/>
      <c r="N14" s="344"/>
      <c r="O14" s="354"/>
      <c r="P14" s="355"/>
      <c r="Q14" s="146"/>
      <c r="R14" s="147"/>
      <c r="S14" s="114" t="str">
        <f>IF(R14=INTERN!$A$4,$R$1,"0")</f>
        <v>0</v>
      </c>
      <c r="T14" s="192"/>
      <c r="U14" s="117">
        <f t="shared" si="0"/>
        <v>0</v>
      </c>
      <c r="V14" s="348"/>
      <c r="W14" s="335"/>
      <c r="X14" s="335"/>
      <c r="Y14" s="151"/>
      <c r="Z14" s="28"/>
      <c r="AA14" s="28"/>
      <c r="AB14" s="28"/>
      <c r="AC14" s="28"/>
      <c r="AD14" s="32"/>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row>
    <row r="15" spans="1:69" s="29" customFormat="1" ht="12.75">
      <c r="A15" s="42" t="s">
        <v>14</v>
      </c>
      <c r="B15" s="43">
        <v>4</v>
      </c>
      <c r="C15" s="378"/>
      <c r="D15" s="378"/>
      <c r="E15" s="375"/>
      <c r="F15" s="375"/>
      <c r="G15" s="372"/>
      <c r="H15" s="372"/>
      <c r="I15" s="371"/>
      <c r="J15" s="371"/>
      <c r="K15" s="352"/>
      <c r="L15" s="353"/>
      <c r="M15" s="343"/>
      <c r="N15" s="344"/>
      <c r="O15" s="354"/>
      <c r="P15" s="355"/>
      <c r="Q15" s="146"/>
      <c r="R15" s="147"/>
      <c r="S15" s="114" t="str">
        <f>IF(R15=INTERN!$A$4,$R$1,"0")</f>
        <v>0</v>
      </c>
      <c r="T15" s="192"/>
      <c r="U15" s="117">
        <f t="shared" si="0"/>
        <v>0</v>
      </c>
      <c r="V15" s="348"/>
      <c r="W15" s="335"/>
      <c r="X15" s="335"/>
      <c r="Y15" s="151"/>
      <c r="Z15" s="28"/>
      <c r="AA15" s="28"/>
      <c r="AB15" s="28"/>
      <c r="AC15" s="28"/>
      <c r="AD15" s="32"/>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row>
    <row r="16" spans="1:69" s="29" customFormat="1" ht="12.75">
      <c r="A16" s="42" t="s">
        <v>13</v>
      </c>
      <c r="B16" s="43">
        <v>5</v>
      </c>
      <c r="C16" s="378"/>
      <c r="D16" s="378"/>
      <c r="E16" s="375"/>
      <c r="F16" s="375"/>
      <c r="G16" s="372"/>
      <c r="H16" s="372"/>
      <c r="I16" s="371"/>
      <c r="J16" s="371"/>
      <c r="K16" s="352"/>
      <c r="L16" s="353"/>
      <c r="M16" s="343"/>
      <c r="N16" s="344"/>
      <c r="O16" s="354"/>
      <c r="P16" s="355"/>
      <c r="Q16" s="146"/>
      <c r="R16" s="147"/>
      <c r="S16" s="114" t="str">
        <f>IF(R16=INTERN!$A$4,$R$1,"0")</f>
        <v>0</v>
      </c>
      <c r="T16" s="192"/>
      <c r="U16" s="117">
        <f t="shared" si="0"/>
        <v>0</v>
      </c>
      <c r="V16" s="348"/>
      <c r="W16" s="335"/>
      <c r="X16" s="335"/>
      <c r="Y16" s="151"/>
      <c r="Z16" s="28"/>
      <c r="AA16" s="28"/>
      <c r="AB16" s="28"/>
      <c r="AC16" s="28"/>
      <c r="AD16" s="32"/>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row>
    <row r="17" spans="1:69" s="29" customFormat="1" ht="13.5" thickBot="1">
      <c r="A17" s="44" t="s">
        <v>17</v>
      </c>
      <c r="B17" s="45">
        <v>6</v>
      </c>
      <c r="C17" s="379"/>
      <c r="D17" s="379"/>
      <c r="E17" s="376"/>
      <c r="F17" s="376"/>
      <c r="G17" s="373"/>
      <c r="H17" s="373"/>
      <c r="I17" s="364"/>
      <c r="J17" s="364"/>
      <c r="K17" s="339"/>
      <c r="L17" s="340"/>
      <c r="M17" s="365"/>
      <c r="N17" s="366"/>
      <c r="O17" s="381"/>
      <c r="P17" s="382"/>
      <c r="Q17" s="148"/>
      <c r="R17" s="149"/>
      <c r="S17" s="115">
        <f>R17*R1</f>
        <v>0</v>
      </c>
      <c r="T17" s="193"/>
      <c r="U17" s="118">
        <f t="shared" si="0"/>
        <v>0</v>
      </c>
      <c r="V17" s="348"/>
      <c r="W17" s="335"/>
      <c r="X17" s="335"/>
      <c r="Y17" s="151"/>
      <c r="Z17" s="28"/>
      <c r="AA17" s="28"/>
      <c r="AB17" s="28"/>
      <c r="AC17" s="28"/>
      <c r="AD17" s="32"/>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row>
    <row r="18" spans="1:69" s="29" customFormat="1" ht="12.75">
      <c r="A18" s="40" t="s">
        <v>18</v>
      </c>
      <c r="B18" s="41">
        <v>7</v>
      </c>
      <c r="C18" s="380"/>
      <c r="D18" s="380"/>
      <c r="E18" s="377"/>
      <c r="F18" s="377"/>
      <c r="G18" s="374"/>
      <c r="H18" s="374"/>
      <c r="I18" s="363"/>
      <c r="J18" s="363"/>
      <c r="K18" s="341"/>
      <c r="L18" s="342"/>
      <c r="M18" s="350"/>
      <c r="N18" s="351"/>
      <c r="O18" s="389"/>
      <c r="P18" s="390"/>
      <c r="Q18" s="316"/>
      <c r="R18" s="317"/>
      <c r="S18" s="318"/>
      <c r="T18" s="191"/>
      <c r="U18" s="116">
        <f>SUM(C18:O18)</f>
        <v>0</v>
      </c>
      <c r="V18" s="349"/>
      <c r="W18" s="336"/>
      <c r="X18" s="336"/>
      <c r="Y18" s="151"/>
      <c r="Z18" s="28"/>
      <c r="AA18" s="28"/>
      <c r="AB18" s="28"/>
      <c r="AC18" s="28"/>
      <c r="AD18" s="32"/>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row>
    <row r="19" spans="1:69" s="29" customFormat="1" ht="13.5" thickBot="1">
      <c r="A19" s="44" t="s">
        <v>19</v>
      </c>
      <c r="B19" s="45">
        <v>8</v>
      </c>
      <c r="C19" s="379"/>
      <c r="D19" s="379"/>
      <c r="E19" s="376"/>
      <c r="F19" s="376"/>
      <c r="G19" s="373"/>
      <c r="H19" s="373"/>
      <c r="I19" s="364"/>
      <c r="J19" s="364"/>
      <c r="K19" s="339"/>
      <c r="L19" s="340"/>
      <c r="M19" s="365"/>
      <c r="N19" s="366"/>
      <c r="O19" s="381"/>
      <c r="P19" s="382"/>
      <c r="Q19" s="319"/>
      <c r="R19" s="320"/>
      <c r="S19" s="321"/>
      <c r="T19" s="193"/>
      <c r="U19" s="118">
        <f>SUM(C19:O19)</f>
        <v>0</v>
      </c>
      <c r="V19" s="46">
        <f>SUM(U13:U19)</f>
        <v>0</v>
      </c>
      <c r="W19" s="35">
        <f>W12-V19</f>
        <v>0</v>
      </c>
      <c r="X19" s="35" t="e">
        <f>(W19*100)/U1</f>
        <v>#DIV/0!</v>
      </c>
      <c r="Y19" s="152"/>
      <c r="Z19" s="28"/>
      <c r="AA19" s="28"/>
      <c r="AB19" s="28"/>
      <c r="AC19" s="28"/>
      <c r="AD19" s="32"/>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row>
    <row r="20" spans="1:69" s="29" customFormat="1" ht="12.75">
      <c r="A20" s="40" t="s">
        <v>16</v>
      </c>
      <c r="B20" s="41">
        <v>9</v>
      </c>
      <c r="C20" s="380"/>
      <c r="D20" s="380"/>
      <c r="E20" s="377"/>
      <c r="F20" s="377"/>
      <c r="G20" s="374"/>
      <c r="H20" s="374"/>
      <c r="I20" s="363"/>
      <c r="J20" s="363"/>
      <c r="K20" s="341"/>
      <c r="L20" s="342"/>
      <c r="M20" s="350"/>
      <c r="N20" s="351"/>
      <c r="O20" s="389"/>
      <c r="P20" s="390"/>
      <c r="Q20" s="144"/>
      <c r="R20" s="145"/>
      <c r="S20" s="113" t="str">
        <f>IF(R20=INTERN!$A$4,$R$1,"0")</f>
        <v>0</v>
      </c>
      <c r="T20" s="191"/>
      <c r="U20" s="119">
        <f t="shared" si="0"/>
        <v>0</v>
      </c>
      <c r="V20" s="335" t="s">
        <v>21</v>
      </c>
      <c r="W20" s="335"/>
      <c r="X20" s="335"/>
      <c r="Y20" s="150"/>
      <c r="Z20" s="28"/>
      <c r="AA20" s="28"/>
      <c r="AB20" s="28"/>
      <c r="AC20" s="28"/>
      <c r="AD20" s="32"/>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row>
    <row r="21" spans="1:69" s="29" customFormat="1" ht="12.75">
      <c r="A21" s="42" t="s">
        <v>15</v>
      </c>
      <c r="B21" s="43">
        <v>10</v>
      </c>
      <c r="C21" s="378"/>
      <c r="D21" s="378"/>
      <c r="E21" s="375"/>
      <c r="F21" s="375"/>
      <c r="G21" s="372"/>
      <c r="H21" s="372"/>
      <c r="I21" s="371"/>
      <c r="J21" s="371"/>
      <c r="K21" s="352"/>
      <c r="L21" s="353"/>
      <c r="M21" s="343"/>
      <c r="N21" s="344"/>
      <c r="O21" s="354"/>
      <c r="P21" s="355"/>
      <c r="Q21" s="146"/>
      <c r="R21" s="147"/>
      <c r="S21" s="114" t="str">
        <f>IF(R21=INTERN!$A$4,$R$1,"0")</f>
        <v>0</v>
      </c>
      <c r="T21" s="192"/>
      <c r="U21" s="120">
        <f t="shared" si="0"/>
        <v>0</v>
      </c>
      <c r="V21" s="335"/>
      <c r="W21" s="335"/>
      <c r="X21" s="335"/>
      <c r="Y21" s="151"/>
      <c r="Z21" s="28"/>
      <c r="AA21" s="28"/>
      <c r="AB21" s="28"/>
      <c r="AC21" s="28"/>
      <c r="AD21" s="32"/>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row>
    <row r="22" spans="1:69" s="29" customFormat="1" ht="12.75">
      <c r="A22" s="42" t="s">
        <v>14</v>
      </c>
      <c r="B22" s="43">
        <v>11</v>
      </c>
      <c r="C22" s="378"/>
      <c r="D22" s="378"/>
      <c r="E22" s="375"/>
      <c r="F22" s="375"/>
      <c r="G22" s="372"/>
      <c r="H22" s="372"/>
      <c r="I22" s="371"/>
      <c r="J22" s="371"/>
      <c r="K22" s="352"/>
      <c r="L22" s="353"/>
      <c r="M22" s="343"/>
      <c r="N22" s="344"/>
      <c r="O22" s="354"/>
      <c r="P22" s="355"/>
      <c r="Q22" s="146"/>
      <c r="R22" s="147"/>
      <c r="S22" s="114" t="str">
        <f>IF(R22=INTERN!$A$4,$R$1,"0")</f>
        <v>0</v>
      </c>
      <c r="T22" s="192"/>
      <c r="U22" s="120">
        <f t="shared" si="0"/>
        <v>0</v>
      </c>
      <c r="V22" s="335"/>
      <c r="W22" s="335"/>
      <c r="X22" s="335"/>
      <c r="Y22" s="151"/>
      <c r="Z22" s="28"/>
      <c r="AA22" s="28"/>
      <c r="AB22" s="28"/>
      <c r="AC22" s="28"/>
      <c r="AD22" s="32"/>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row>
    <row r="23" spans="1:69" s="29" customFormat="1" ht="12.75">
      <c r="A23" s="42" t="s">
        <v>13</v>
      </c>
      <c r="B23" s="43">
        <v>12</v>
      </c>
      <c r="C23" s="378"/>
      <c r="D23" s="378"/>
      <c r="E23" s="375"/>
      <c r="F23" s="375"/>
      <c r="G23" s="372"/>
      <c r="H23" s="372"/>
      <c r="I23" s="371"/>
      <c r="J23" s="371"/>
      <c r="K23" s="352"/>
      <c r="L23" s="353"/>
      <c r="M23" s="343"/>
      <c r="N23" s="344"/>
      <c r="O23" s="354"/>
      <c r="P23" s="355"/>
      <c r="Q23" s="146"/>
      <c r="R23" s="147"/>
      <c r="S23" s="114" t="str">
        <f>IF(R23=INTERN!$A$4,$R$1,"0")</f>
        <v>0</v>
      </c>
      <c r="T23" s="192"/>
      <c r="U23" s="120">
        <f t="shared" si="0"/>
        <v>0</v>
      </c>
      <c r="V23" s="335"/>
      <c r="W23" s="335"/>
      <c r="X23" s="335"/>
      <c r="Y23" s="151"/>
      <c r="Z23" s="28"/>
      <c r="AA23" s="28"/>
      <c r="AB23" s="28"/>
      <c r="AC23" s="28"/>
      <c r="AD23" s="32"/>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row>
    <row r="24" spans="1:69" s="29" customFormat="1" ht="13.5" thickBot="1">
      <c r="A24" s="44" t="s">
        <v>17</v>
      </c>
      <c r="B24" s="45">
        <v>13</v>
      </c>
      <c r="C24" s="379"/>
      <c r="D24" s="379"/>
      <c r="E24" s="376"/>
      <c r="F24" s="376"/>
      <c r="G24" s="373"/>
      <c r="H24" s="373"/>
      <c r="I24" s="364"/>
      <c r="J24" s="364"/>
      <c r="K24" s="339"/>
      <c r="L24" s="340"/>
      <c r="M24" s="365"/>
      <c r="N24" s="366"/>
      <c r="O24" s="381"/>
      <c r="P24" s="382"/>
      <c r="Q24" s="148"/>
      <c r="R24" s="149"/>
      <c r="S24" s="115">
        <f>R24*R1</f>
        <v>0</v>
      </c>
      <c r="T24" s="193"/>
      <c r="U24" s="121">
        <f t="shared" si="0"/>
        <v>0</v>
      </c>
      <c r="V24" s="335"/>
      <c r="W24" s="335"/>
      <c r="X24" s="335"/>
      <c r="Y24" s="151"/>
      <c r="Z24" s="28"/>
      <c r="AA24" s="28"/>
      <c r="AB24" s="28"/>
      <c r="AC24" s="28"/>
      <c r="AD24" s="32"/>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row>
    <row r="25" spans="1:69" s="29" customFormat="1" ht="12.75">
      <c r="A25" s="40" t="s">
        <v>18</v>
      </c>
      <c r="B25" s="41">
        <v>14</v>
      </c>
      <c r="C25" s="380"/>
      <c r="D25" s="380"/>
      <c r="E25" s="377"/>
      <c r="F25" s="377"/>
      <c r="G25" s="374"/>
      <c r="H25" s="374"/>
      <c r="I25" s="363"/>
      <c r="J25" s="363"/>
      <c r="K25" s="341"/>
      <c r="L25" s="342"/>
      <c r="M25" s="350"/>
      <c r="N25" s="351"/>
      <c r="O25" s="389"/>
      <c r="P25" s="390"/>
      <c r="Q25" s="316"/>
      <c r="R25" s="317"/>
      <c r="S25" s="318"/>
      <c r="T25" s="191"/>
      <c r="U25" s="119">
        <f>SUM(C25:O25)</f>
        <v>0</v>
      </c>
      <c r="V25" s="336"/>
      <c r="W25" s="336"/>
      <c r="X25" s="336"/>
      <c r="Y25" s="151"/>
      <c r="Z25" s="28"/>
      <c r="AA25" s="28"/>
      <c r="AB25" s="28"/>
      <c r="AC25" s="28"/>
      <c r="AD25" s="32"/>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row>
    <row r="26" spans="1:69" s="29" customFormat="1" ht="13.5" thickBot="1">
      <c r="A26" s="44" t="s">
        <v>19</v>
      </c>
      <c r="B26" s="45">
        <v>15</v>
      </c>
      <c r="C26" s="379"/>
      <c r="D26" s="379"/>
      <c r="E26" s="376"/>
      <c r="F26" s="376"/>
      <c r="G26" s="373"/>
      <c r="H26" s="373"/>
      <c r="I26" s="364"/>
      <c r="J26" s="364"/>
      <c r="K26" s="339"/>
      <c r="L26" s="340"/>
      <c r="M26" s="365"/>
      <c r="N26" s="366"/>
      <c r="O26" s="381"/>
      <c r="P26" s="382"/>
      <c r="Q26" s="319"/>
      <c r="R26" s="320"/>
      <c r="S26" s="321"/>
      <c r="T26" s="193"/>
      <c r="U26" s="121">
        <f>SUM(C26:O26)</f>
        <v>0</v>
      </c>
      <c r="V26" s="35">
        <f>SUM(U20:U26)</f>
        <v>0</v>
      </c>
      <c r="W26" s="35">
        <f>W19-V26</f>
        <v>0</v>
      </c>
      <c r="X26" s="35" t="e">
        <f>(W26*100)/U1</f>
        <v>#DIV/0!</v>
      </c>
      <c r="Y26" s="152"/>
      <c r="Z26" s="28"/>
      <c r="AA26" s="28"/>
      <c r="AB26" s="28"/>
      <c r="AC26" s="28"/>
      <c r="AD26" s="32"/>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row>
    <row r="27" spans="1:69" s="29" customFormat="1" ht="12.75">
      <c r="A27" s="40" t="s">
        <v>16</v>
      </c>
      <c r="B27" s="41">
        <v>16</v>
      </c>
      <c r="C27" s="380"/>
      <c r="D27" s="380"/>
      <c r="E27" s="377"/>
      <c r="F27" s="377"/>
      <c r="G27" s="374"/>
      <c r="H27" s="374"/>
      <c r="I27" s="363"/>
      <c r="J27" s="363"/>
      <c r="K27" s="341"/>
      <c r="L27" s="342"/>
      <c r="M27" s="350"/>
      <c r="N27" s="351"/>
      <c r="O27" s="389"/>
      <c r="P27" s="390"/>
      <c r="Q27" s="144"/>
      <c r="R27" s="145"/>
      <c r="S27" s="113" t="str">
        <f>IF(R27=INTERN!$A$4,$R$1,"0")</f>
        <v>0</v>
      </c>
      <c r="T27" s="191"/>
      <c r="U27" s="119">
        <f t="shared" si="0"/>
        <v>0</v>
      </c>
      <c r="V27" s="335"/>
      <c r="W27" s="335"/>
      <c r="X27" s="335"/>
      <c r="Y27" s="150"/>
      <c r="Z27" s="28"/>
      <c r="AA27" s="28"/>
      <c r="AB27" s="28"/>
      <c r="AC27" s="28"/>
      <c r="AD27" s="32"/>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row>
    <row r="28" spans="1:69" s="29" customFormat="1" ht="12.75">
      <c r="A28" s="42" t="s">
        <v>15</v>
      </c>
      <c r="B28" s="43">
        <v>17</v>
      </c>
      <c r="C28" s="378"/>
      <c r="D28" s="378"/>
      <c r="E28" s="375"/>
      <c r="F28" s="375"/>
      <c r="G28" s="372"/>
      <c r="H28" s="372"/>
      <c r="I28" s="371"/>
      <c r="J28" s="371"/>
      <c r="K28" s="352"/>
      <c r="L28" s="353"/>
      <c r="M28" s="343"/>
      <c r="N28" s="344"/>
      <c r="O28" s="354"/>
      <c r="P28" s="355"/>
      <c r="Q28" s="146"/>
      <c r="R28" s="147"/>
      <c r="S28" s="114" t="str">
        <f>IF(R28=INTERN!$A$4,$R$1,"0")</f>
        <v>0</v>
      </c>
      <c r="T28" s="192"/>
      <c r="U28" s="120">
        <f t="shared" si="0"/>
        <v>0</v>
      </c>
      <c r="V28" s="335"/>
      <c r="W28" s="335"/>
      <c r="X28" s="335"/>
      <c r="Y28" s="151"/>
      <c r="Z28" s="28"/>
      <c r="AA28" s="28"/>
      <c r="AB28" s="28"/>
      <c r="AC28" s="28"/>
      <c r="AD28" s="32"/>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row>
    <row r="29" spans="1:69" s="29" customFormat="1" ht="12.75">
      <c r="A29" s="42" t="s">
        <v>14</v>
      </c>
      <c r="B29" s="43">
        <v>18</v>
      </c>
      <c r="C29" s="378"/>
      <c r="D29" s="378"/>
      <c r="E29" s="375"/>
      <c r="F29" s="375"/>
      <c r="G29" s="372"/>
      <c r="H29" s="372"/>
      <c r="I29" s="371"/>
      <c r="J29" s="371"/>
      <c r="K29" s="352"/>
      <c r="L29" s="353"/>
      <c r="M29" s="343"/>
      <c r="N29" s="344"/>
      <c r="O29" s="354"/>
      <c r="P29" s="355"/>
      <c r="Q29" s="146"/>
      <c r="R29" s="147"/>
      <c r="S29" s="114" t="str">
        <f>IF(R29=INTERN!$A$4,$R$1,"0")</f>
        <v>0</v>
      </c>
      <c r="T29" s="192"/>
      <c r="U29" s="120">
        <f t="shared" si="0"/>
        <v>0</v>
      </c>
      <c r="V29" s="335"/>
      <c r="W29" s="335"/>
      <c r="X29" s="335"/>
      <c r="Y29" s="151"/>
      <c r="Z29" s="28"/>
      <c r="AA29" s="28"/>
      <c r="AB29" s="28"/>
      <c r="AC29" s="28"/>
      <c r="AD29" s="32"/>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row>
    <row r="30" spans="1:69" s="29" customFormat="1" ht="12.75">
      <c r="A30" s="42" t="s">
        <v>13</v>
      </c>
      <c r="B30" s="43">
        <v>19</v>
      </c>
      <c r="C30" s="378"/>
      <c r="D30" s="378"/>
      <c r="E30" s="375"/>
      <c r="F30" s="375"/>
      <c r="G30" s="372"/>
      <c r="H30" s="372"/>
      <c r="I30" s="371"/>
      <c r="J30" s="371"/>
      <c r="K30" s="352"/>
      <c r="L30" s="353"/>
      <c r="M30" s="343"/>
      <c r="N30" s="344"/>
      <c r="O30" s="354"/>
      <c r="P30" s="355"/>
      <c r="Q30" s="146"/>
      <c r="R30" s="147"/>
      <c r="S30" s="114" t="str">
        <f>IF(R30=INTERN!$A$4,$R$1,"0")</f>
        <v>0</v>
      </c>
      <c r="T30" s="192"/>
      <c r="U30" s="120">
        <f t="shared" si="0"/>
        <v>0</v>
      </c>
      <c r="V30" s="335"/>
      <c r="W30" s="335"/>
      <c r="X30" s="335"/>
      <c r="Y30" s="151"/>
      <c r="Z30" s="28"/>
      <c r="AA30" s="28"/>
      <c r="AB30" s="28"/>
      <c r="AC30" s="28"/>
      <c r="AD30" s="32"/>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row>
    <row r="31" spans="1:69" s="29" customFormat="1" ht="13.5" thickBot="1">
      <c r="A31" s="44" t="s">
        <v>17</v>
      </c>
      <c r="B31" s="45">
        <v>20</v>
      </c>
      <c r="C31" s="379"/>
      <c r="D31" s="379"/>
      <c r="E31" s="376"/>
      <c r="F31" s="376"/>
      <c r="G31" s="373"/>
      <c r="H31" s="373"/>
      <c r="I31" s="364"/>
      <c r="J31" s="364"/>
      <c r="K31" s="339"/>
      <c r="L31" s="340"/>
      <c r="M31" s="365"/>
      <c r="N31" s="366"/>
      <c r="O31" s="381"/>
      <c r="P31" s="382"/>
      <c r="Q31" s="148"/>
      <c r="R31" s="149"/>
      <c r="S31" s="115">
        <f>R31*R1</f>
        <v>0</v>
      </c>
      <c r="T31" s="193"/>
      <c r="U31" s="121">
        <f t="shared" si="0"/>
        <v>0</v>
      </c>
      <c r="V31" s="335"/>
      <c r="W31" s="335"/>
      <c r="X31" s="335"/>
      <c r="Y31" s="151"/>
      <c r="Z31" s="28"/>
      <c r="AA31" s="28"/>
      <c r="AB31" s="28"/>
      <c r="AC31" s="28"/>
      <c r="AD31" s="32"/>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row>
    <row r="32" spans="1:69" s="29" customFormat="1" ht="12.75">
      <c r="A32" s="40" t="s">
        <v>18</v>
      </c>
      <c r="B32" s="41">
        <v>21</v>
      </c>
      <c r="C32" s="380"/>
      <c r="D32" s="380"/>
      <c r="E32" s="377"/>
      <c r="F32" s="377"/>
      <c r="G32" s="374"/>
      <c r="H32" s="374"/>
      <c r="I32" s="363"/>
      <c r="J32" s="363"/>
      <c r="K32" s="341"/>
      <c r="L32" s="342"/>
      <c r="M32" s="350"/>
      <c r="N32" s="351"/>
      <c r="O32" s="389"/>
      <c r="P32" s="390"/>
      <c r="Q32" s="316"/>
      <c r="R32" s="317"/>
      <c r="S32" s="318"/>
      <c r="T32" s="191"/>
      <c r="U32" s="119">
        <f>SUM(C32:O32)</f>
        <v>0</v>
      </c>
      <c r="V32" s="336"/>
      <c r="W32" s="336"/>
      <c r="X32" s="336"/>
      <c r="Y32" s="151"/>
      <c r="Z32" s="28"/>
      <c r="AA32" s="28"/>
      <c r="AB32" s="28"/>
      <c r="AC32" s="28"/>
      <c r="AD32" s="32"/>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row>
    <row r="33" spans="1:69" s="29" customFormat="1" ht="13.5" thickBot="1">
      <c r="A33" s="44" t="s">
        <v>19</v>
      </c>
      <c r="B33" s="45">
        <v>22</v>
      </c>
      <c r="C33" s="379"/>
      <c r="D33" s="379"/>
      <c r="E33" s="376"/>
      <c r="F33" s="376"/>
      <c r="G33" s="373"/>
      <c r="H33" s="373"/>
      <c r="I33" s="364"/>
      <c r="J33" s="364"/>
      <c r="K33" s="339"/>
      <c r="L33" s="340"/>
      <c r="M33" s="365"/>
      <c r="N33" s="366"/>
      <c r="O33" s="381"/>
      <c r="P33" s="382"/>
      <c r="Q33" s="319"/>
      <c r="R33" s="320"/>
      <c r="S33" s="321"/>
      <c r="T33" s="193"/>
      <c r="U33" s="121">
        <f>SUM(C33:O33)</f>
        <v>0</v>
      </c>
      <c r="V33" s="35">
        <f>SUM(U27:U33)</f>
        <v>0</v>
      </c>
      <c r="W33" s="35">
        <f>W26-V33</f>
        <v>0</v>
      </c>
      <c r="X33" s="35" t="e">
        <f>(W33*100)/U1</f>
        <v>#DIV/0!</v>
      </c>
      <c r="Y33" s="152"/>
      <c r="Z33" s="28"/>
      <c r="AA33" s="28"/>
      <c r="AB33" s="28"/>
      <c r="AC33" s="28"/>
      <c r="AD33" s="32"/>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row>
    <row r="34" spans="1:69" s="29" customFormat="1" ht="12.75">
      <c r="A34" s="40" t="s">
        <v>16</v>
      </c>
      <c r="B34" s="41">
        <v>23</v>
      </c>
      <c r="C34" s="380"/>
      <c r="D34" s="380"/>
      <c r="E34" s="377"/>
      <c r="F34" s="377"/>
      <c r="G34" s="374"/>
      <c r="H34" s="374"/>
      <c r="I34" s="363"/>
      <c r="J34" s="363"/>
      <c r="K34" s="341"/>
      <c r="L34" s="342"/>
      <c r="M34" s="350"/>
      <c r="N34" s="351"/>
      <c r="O34" s="389"/>
      <c r="P34" s="390"/>
      <c r="Q34" s="144"/>
      <c r="R34" s="145"/>
      <c r="S34" s="113" t="str">
        <f>IF(R34=INTERN!$A$4,$R$1,"0")</f>
        <v>0</v>
      </c>
      <c r="T34" s="191"/>
      <c r="U34" s="119">
        <f t="shared" si="0"/>
        <v>0</v>
      </c>
      <c r="V34" s="335"/>
      <c r="W34" s="335"/>
      <c r="X34" s="335"/>
      <c r="Y34" s="150"/>
      <c r="Z34" s="28"/>
      <c r="AA34" s="28"/>
      <c r="AB34" s="28"/>
      <c r="AC34" s="28"/>
      <c r="AD34" s="32"/>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row>
    <row r="35" spans="1:69" s="29" customFormat="1" ht="12.75">
      <c r="A35" s="42" t="s">
        <v>15</v>
      </c>
      <c r="B35" s="43">
        <v>24</v>
      </c>
      <c r="C35" s="378"/>
      <c r="D35" s="378"/>
      <c r="E35" s="375"/>
      <c r="F35" s="375"/>
      <c r="G35" s="372"/>
      <c r="H35" s="372"/>
      <c r="I35" s="371"/>
      <c r="J35" s="371"/>
      <c r="K35" s="352"/>
      <c r="L35" s="353"/>
      <c r="M35" s="343"/>
      <c r="N35" s="344"/>
      <c r="O35" s="354"/>
      <c r="P35" s="355"/>
      <c r="Q35" s="146"/>
      <c r="R35" s="147"/>
      <c r="S35" s="114" t="str">
        <f>IF(R35=INTERN!$A$4,$R$1,"0")</f>
        <v>0</v>
      </c>
      <c r="T35" s="192"/>
      <c r="U35" s="120">
        <f t="shared" si="0"/>
        <v>0</v>
      </c>
      <c r="V35" s="335"/>
      <c r="W35" s="335"/>
      <c r="X35" s="335"/>
      <c r="Y35" s="151"/>
      <c r="Z35" s="28"/>
      <c r="AA35" s="28"/>
      <c r="AB35" s="28"/>
      <c r="AC35" s="28"/>
      <c r="AD35" s="32"/>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row>
    <row r="36" spans="1:69" s="29" customFormat="1" ht="12.75">
      <c r="A36" s="42" t="s">
        <v>14</v>
      </c>
      <c r="B36" s="43">
        <v>25</v>
      </c>
      <c r="C36" s="378"/>
      <c r="D36" s="378"/>
      <c r="E36" s="375"/>
      <c r="F36" s="375"/>
      <c r="G36" s="372"/>
      <c r="H36" s="372"/>
      <c r="I36" s="371"/>
      <c r="J36" s="371"/>
      <c r="K36" s="352"/>
      <c r="L36" s="353"/>
      <c r="M36" s="343"/>
      <c r="N36" s="344"/>
      <c r="O36" s="354"/>
      <c r="P36" s="355"/>
      <c r="Q36" s="146"/>
      <c r="R36" s="147"/>
      <c r="S36" s="114" t="str">
        <f>IF(R36=INTERN!$A$4,$R$1,"0")</f>
        <v>0</v>
      </c>
      <c r="T36" s="192"/>
      <c r="U36" s="120">
        <f t="shared" si="0"/>
        <v>0</v>
      </c>
      <c r="V36" s="335"/>
      <c r="W36" s="335"/>
      <c r="X36" s="335"/>
      <c r="Y36" s="151"/>
      <c r="Z36" s="28"/>
      <c r="AA36" s="28"/>
      <c r="AB36" s="28"/>
      <c r="AC36" s="28"/>
      <c r="AD36" s="32"/>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row>
    <row r="37" spans="1:69" s="29" customFormat="1" ht="12.75">
      <c r="A37" s="42" t="s">
        <v>13</v>
      </c>
      <c r="B37" s="43">
        <v>26</v>
      </c>
      <c r="C37" s="378"/>
      <c r="D37" s="378"/>
      <c r="E37" s="375"/>
      <c r="F37" s="375"/>
      <c r="G37" s="372"/>
      <c r="H37" s="372"/>
      <c r="I37" s="371"/>
      <c r="J37" s="371"/>
      <c r="K37" s="352"/>
      <c r="L37" s="353"/>
      <c r="M37" s="343"/>
      <c r="N37" s="344"/>
      <c r="O37" s="354"/>
      <c r="P37" s="355"/>
      <c r="Q37" s="146"/>
      <c r="R37" s="147"/>
      <c r="S37" s="114" t="str">
        <f>IF(R37=INTERN!$A$4,$R$1,"0")</f>
        <v>0</v>
      </c>
      <c r="T37" s="192"/>
      <c r="U37" s="120">
        <f t="shared" si="0"/>
        <v>0</v>
      </c>
      <c r="V37" s="335"/>
      <c r="W37" s="335"/>
      <c r="X37" s="335"/>
      <c r="Y37" s="151"/>
      <c r="Z37" s="28"/>
      <c r="AA37" s="28"/>
      <c r="AB37" s="28"/>
      <c r="AC37" s="28"/>
      <c r="AD37" s="32"/>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row>
    <row r="38" spans="1:69" s="29" customFormat="1" ht="13.5" thickBot="1">
      <c r="A38" s="44" t="s">
        <v>17</v>
      </c>
      <c r="B38" s="45">
        <v>27</v>
      </c>
      <c r="C38" s="379"/>
      <c r="D38" s="379"/>
      <c r="E38" s="376"/>
      <c r="F38" s="376"/>
      <c r="G38" s="373"/>
      <c r="H38" s="373"/>
      <c r="I38" s="364"/>
      <c r="J38" s="364"/>
      <c r="K38" s="339"/>
      <c r="L38" s="340"/>
      <c r="M38" s="365"/>
      <c r="N38" s="366"/>
      <c r="O38" s="381"/>
      <c r="P38" s="382"/>
      <c r="Q38" s="148"/>
      <c r="R38" s="149"/>
      <c r="S38" s="115">
        <f>R38*R1</f>
        <v>0</v>
      </c>
      <c r="T38" s="193"/>
      <c r="U38" s="121">
        <f t="shared" si="0"/>
        <v>0</v>
      </c>
      <c r="V38" s="335"/>
      <c r="W38" s="335"/>
      <c r="X38" s="335"/>
      <c r="Y38" s="151"/>
      <c r="Z38" s="28"/>
      <c r="AA38" s="28"/>
      <c r="AB38" s="28"/>
      <c r="AC38" s="28"/>
      <c r="AD38" s="32"/>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row>
    <row r="39" spans="1:69" s="29" customFormat="1" ht="12.75">
      <c r="A39" s="40" t="s">
        <v>18</v>
      </c>
      <c r="B39" s="41">
        <v>28</v>
      </c>
      <c r="C39" s="380"/>
      <c r="D39" s="380"/>
      <c r="E39" s="377"/>
      <c r="F39" s="377"/>
      <c r="G39" s="374"/>
      <c r="H39" s="374"/>
      <c r="I39" s="363"/>
      <c r="J39" s="363"/>
      <c r="K39" s="341"/>
      <c r="L39" s="342"/>
      <c r="M39" s="350"/>
      <c r="N39" s="351"/>
      <c r="O39" s="389"/>
      <c r="P39" s="390"/>
      <c r="Q39" s="316"/>
      <c r="R39" s="317"/>
      <c r="S39" s="318"/>
      <c r="T39" s="191"/>
      <c r="U39" s="119">
        <f>SUM(C39:O39)</f>
        <v>0</v>
      </c>
      <c r="V39" s="336"/>
      <c r="W39" s="336"/>
      <c r="X39" s="336"/>
      <c r="Y39" s="151"/>
      <c r="Z39" s="28"/>
      <c r="AA39" s="28"/>
      <c r="AB39" s="28"/>
      <c r="AC39" s="28"/>
      <c r="AD39" s="32"/>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row>
    <row r="40" spans="1:69" s="29" customFormat="1" ht="13.5" thickBot="1">
      <c r="A40" s="44" t="s">
        <v>19</v>
      </c>
      <c r="B40" s="45">
        <v>29</v>
      </c>
      <c r="C40" s="379"/>
      <c r="D40" s="379"/>
      <c r="E40" s="376"/>
      <c r="F40" s="376"/>
      <c r="G40" s="373"/>
      <c r="H40" s="373"/>
      <c r="I40" s="364"/>
      <c r="J40" s="364"/>
      <c r="K40" s="339"/>
      <c r="L40" s="340"/>
      <c r="M40" s="365"/>
      <c r="N40" s="366"/>
      <c r="O40" s="381"/>
      <c r="P40" s="382"/>
      <c r="Q40" s="319"/>
      <c r="R40" s="320"/>
      <c r="S40" s="321"/>
      <c r="T40" s="193"/>
      <c r="U40" s="121">
        <f>SUM(C40:O40)</f>
        <v>0</v>
      </c>
      <c r="V40" s="35">
        <f>SUM(U34:U40)</f>
        <v>0</v>
      </c>
      <c r="W40" s="35">
        <f>W33-V40</f>
        <v>0</v>
      </c>
      <c r="X40" s="35" t="e">
        <f>(W40*100)/U1</f>
        <v>#DIV/0!</v>
      </c>
      <c r="Y40" s="152"/>
      <c r="Z40" s="28"/>
      <c r="AA40" s="28"/>
      <c r="AB40" s="28"/>
      <c r="AC40" s="28"/>
      <c r="AD40" s="32"/>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row>
    <row r="41" spans="1:69" s="29" customFormat="1" ht="12.75">
      <c r="A41" s="40" t="s">
        <v>16</v>
      </c>
      <c r="B41" s="41">
        <v>30</v>
      </c>
      <c r="C41" s="380"/>
      <c r="D41" s="380"/>
      <c r="E41" s="377"/>
      <c r="F41" s="377"/>
      <c r="G41" s="374"/>
      <c r="H41" s="374"/>
      <c r="I41" s="363"/>
      <c r="J41" s="363"/>
      <c r="K41" s="341"/>
      <c r="L41" s="342"/>
      <c r="M41" s="350"/>
      <c r="N41" s="351"/>
      <c r="O41" s="389"/>
      <c r="P41" s="390"/>
      <c r="Q41" s="144"/>
      <c r="R41" s="145"/>
      <c r="S41" s="113" t="str">
        <f>IF(R41=INTERN!$A$4,$R$1,"0")</f>
        <v>0</v>
      </c>
      <c r="T41" s="191"/>
      <c r="U41" s="116">
        <f t="shared" si="0"/>
        <v>0</v>
      </c>
      <c r="V41" s="328"/>
      <c r="W41" s="330"/>
      <c r="X41" s="330"/>
      <c r="Y41" s="150"/>
      <c r="Z41" s="28"/>
      <c r="AA41" s="28"/>
      <c r="AB41" s="28"/>
      <c r="AC41" s="28"/>
      <c r="AD41" s="32"/>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row>
    <row r="42" spans="1:69" s="29" customFormat="1" ht="12.75">
      <c r="A42" s="42" t="s">
        <v>20</v>
      </c>
      <c r="B42" s="43">
        <v>31</v>
      </c>
      <c r="C42" s="378"/>
      <c r="D42" s="378"/>
      <c r="E42" s="375"/>
      <c r="F42" s="375"/>
      <c r="G42" s="372"/>
      <c r="H42" s="372"/>
      <c r="I42" s="371"/>
      <c r="J42" s="371"/>
      <c r="K42" s="352"/>
      <c r="L42" s="353"/>
      <c r="M42" s="343"/>
      <c r="N42" s="344"/>
      <c r="O42" s="354"/>
      <c r="P42" s="355"/>
      <c r="Q42" s="146"/>
      <c r="R42" s="147"/>
      <c r="S42" s="114" t="str">
        <f>IF(R42=INTERN!$A$4,$R$1,"0")</f>
        <v>0</v>
      </c>
      <c r="T42" s="192"/>
      <c r="U42" s="117">
        <f t="shared" si="0"/>
        <v>0</v>
      </c>
      <c r="V42" s="328"/>
      <c r="W42" s="330"/>
      <c r="X42" s="330"/>
      <c r="Y42" s="151"/>
      <c r="Z42" s="28"/>
      <c r="AA42" s="28"/>
      <c r="AB42" s="28"/>
      <c r="AC42" s="28"/>
      <c r="AD42" s="32"/>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row>
    <row r="43" spans="1:69" s="29" customFormat="1" ht="12.75">
      <c r="A43" s="42" t="s">
        <v>14</v>
      </c>
      <c r="B43" s="43"/>
      <c r="C43" s="378"/>
      <c r="D43" s="378"/>
      <c r="E43" s="375"/>
      <c r="F43" s="375"/>
      <c r="G43" s="372"/>
      <c r="H43" s="372"/>
      <c r="I43" s="371"/>
      <c r="J43" s="371"/>
      <c r="K43" s="352"/>
      <c r="L43" s="353"/>
      <c r="M43" s="343"/>
      <c r="N43" s="344"/>
      <c r="O43" s="354"/>
      <c r="P43" s="355"/>
      <c r="Q43" s="146"/>
      <c r="R43" s="147"/>
      <c r="S43" s="114" t="str">
        <f>IF(R43=INTERN!$A$4,$R$1,"0")</f>
        <v>0</v>
      </c>
      <c r="T43" s="192"/>
      <c r="U43" s="117">
        <f t="shared" si="0"/>
        <v>0</v>
      </c>
      <c r="V43" s="329"/>
      <c r="W43" s="331"/>
      <c r="X43" s="331"/>
      <c r="Y43" s="151"/>
      <c r="Z43" s="28"/>
      <c r="AA43" s="28"/>
      <c r="AB43" s="28"/>
      <c r="AC43" s="28"/>
      <c r="AD43" s="32"/>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row>
    <row r="44" spans="1:69" s="29" customFormat="1" ht="13.5" thickBot="1">
      <c r="A44" s="44" t="s">
        <v>13</v>
      </c>
      <c r="B44" s="45"/>
      <c r="C44" s="379"/>
      <c r="D44" s="379"/>
      <c r="E44" s="376"/>
      <c r="F44" s="376"/>
      <c r="G44" s="373"/>
      <c r="H44" s="373"/>
      <c r="I44" s="364"/>
      <c r="J44" s="364"/>
      <c r="K44" s="339"/>
      <c r="L44" s="340"/>
      <c r="M44" s="365"/>
      <c r="N44" s="366"/>
      <c r="O44" s="393"/>
      <c r="P44" s="394"/>
      <c r="Q44" s="148"/>
      <c r="R44" s="149"/>
      <c r="S44" s="160" t="str">
        <f>IF(R44=INTERN!$A$4,$R$1,"0")</f>
        <v>0</v>
      </c>
      <c r="T44" s="193"/>
      <c r="U44" s="122">
        <f t="shared" si="0"/>
        <v>0</v>
      </c>
      <c r="V44" s="46">
        <f>SUM(U41:U44)</f>
        <v>0</v>
      </c>
      <c r="W44" s="35">
        <f>W40-V44</f>
        <v>0</v>
      </c>
      <c r="X44" s="35" t="e">
        <f>(W44*100)/U1</f>
        <v>#DIV/0!</v>
      </c>
      <c r="Y44" s="152"/>
      <c r="Z44" s="28"/>
      <c r="AA44" s="28"/>
      <c r="AB44" s="28"/>
      <c r="AC44" s="28"/>
      <c r="AD44" s="32"/>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row>
    <row r="45" spans="1:69" s="29" customFormat="1" ht="24">
      <c r="A45" s="27"/>
      <c r="B45" s="30"/>
      <c r="C45" s="34" t="s">
        <v>0</v>
      </c>
      <c r="D45" s="36">
        <f>SUM(C6:D44)</f>
        <v>0</v>
      </c>
      <c r="E45" s="34" t="s">
        <v>0</v>
      </c>
      <c r="F45" s="36">
        <f>SUM(E6:F44)</f>
        <v>0</v>
      </c>
      <c r="G45" s="34" t="s">
        <v>0</v>
      </c>
      <c r="H45" s="36">
        <f>SUM(G6:G44)</f>
        <v>0</v>
      </c>
      <c r="I45" s="34" t="s">
        <v>0</v>
      </c>
      <c r="J45" s="36">
        <f>SUM(I6:J44)</f>
        <v>0</v>
      </c>
      <c r="K45" s="34" t="s">
        <v>0</v>
      </c>
      <c r="L45" s="36">
        <f>SUM(K6:L44)</f>
        <v>0</v>
      </c>
      <c r="M45" s="34" t="s">
        <v>0</v>
      </c>
      <c r="N45" s="36">
        <f>SUM(M6:N44)</f>
        <v>0</v>
      </c>
      <c r="O45" s="34" t="s">
        <v>0</v>
      </c>
      <c r="P45" s="36">
        <f>SUM(O6:P44)</f>
        <v>0</v>
      </c>
      <c r="Q45" s="53">
        <f>SUM(Q6:Q44)</f>
        <v>0</v>
      </c>
      <c r="R45" s="52"/>
      <c r="S45" s="36">
        <f>SUM(S6:S44)</f>
        <v>0</v>
      </c>
      <c r="T45" s="425"/>
      <c r="U45" s="426"/>
      <c r="V45" s="426"/>
      <c r="W45" s="426"/>
      <c r="X45" s="426"/>
      <c r="Y45" s="427"/>
      <c r="Z45" s="28"/>
      <c r="AA45" s="28"/>
      <c r="AB45" s="28"/>
      <c r="AC45" s="28"/>
      <c r="AD45" s="32"/>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row>
    <row r="46" spans="1:69" s="29" customFormat="1" ht="15">
      <c r="A46" s="25"/>
      <c r="B46" s="25"/>
      <c r="C46" s="25"/>
      <c r="D46" s="25"/>
      <c r="E46" s="25"/>
      <c r="F46" s="25"/>
      <c r="G46" s="25"/>
      <c r="H46" s="25"/>
      <c r="I46" s="25"/>
      <c r="J46" s="25"/>
      <c r="K46" s="25"/>
      <c r="L46" s="25"/>
      <c r="M46" s="25"/>
      <c r="N46" s="25"/>
      <c r="O46" s="25"/>
      <c r="P46" s="25"/>
      <c r="Q46" s="25"/>
      <c r="R46" s="25"/>
      <c r="S46" s="25"/>
      <c r="T46" s="206"/>
      <c r="U46" s="206"/>
      <c r="V46" s="206"/>
      <c r="W46" s="206"/>
      <c r="X46" s="206"/>
      <c r="Y46" s="207"/>
      <c r="Z46" s="28"/>
      <c r="AA46" s="28"/>
      <c r="AB46" s="28"/>
      <c r="AC46" s="28"/>
      <c r="AD46" s="32"/>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row>
    <row r="47" spans="1:25" ht="66" customHeight="1">
      <c r="A47" s="422" t="s">
        <v>106</v>
      </c>
      <c r="B47" s="423"/>
      <c r="C47" s="423"/>
      <c r="D47" s="423"/>
      <c r="E47" s="423"/>
      <c r="F47" s="423"/>
      <c r="G47" s="423"/>
      <c r="H47" s="423"/>
      <c r="I47" s="423"/>
      <c r="J47" s="423"/>
      <c r="K47" s="423"/>
      <c r="L47" s="423"/>
      <c r="M47" s="423"/>
      <c r="N47" s="423"/>
      <c r="O47" s="423"/>
      <c r="P47" s="423"/>
      <c r="Q47" s="423"/>
      <c r="R47" s="423"/>
      <c r="S47" s="423"/>
      <c r="T47" s="423"/>
      <c r="U47" s="423"/>
      <c r="V47" s="423"/>
      <c r="W47" s="423"/>
      <c r="X47" s="423"/>
      <c r="Y47" s="424"/>
    </row>
    <row r="48" spans="1:25" ht="72" customHeight="1">
      <c r="A48" s="421" t="s">
        <v>159</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3"/>
    </row>
    <row r="49" spans="1:32" ht="72" customHeight="1">
      <c r="A49" s="414" t="s">
        <v>160</v>
      </c>
      <c r="B49" s="412"/>
      <c r="C49" s="412"/>
      <c r="D49" s="412"/>
      <c r="E49" s="412"/>
      <c r="F49" s="412"/>
      <c r="G49" s="412"/>
      <c r="H49" s="412"/>
      <c r="I49" s="412"/>
      <c r="J49" s="412"/>
      <c r="K49" s="412"/>
      <c r="L49" s="412"/>
      <c r="M49" s="412"/>
      <c r="N49" s="412"/>
      <c r="O49" s="412"/>
      <c r="P49" s="412"/>
      <c r="Q49" s="412"/>
      <c r="R49" s="412"/>
      <c r="S49" s="412"/>
      <c r="T49" s="412"/>
      <c r="U49" s="412"/>
      <c r="V49" s="412"/>
      <c r="W49" s="412"/>
      <c r="X49" s="412"/>
      <c r="Y49" s="413"/>
      <c r="AC49" s="28"/>
      <c r="AD49" s="28"/>
      <c r="AE49" s="28"/>
      <c r="AF49" s="28"/>
    </row>
    <row r="50" spans="1:33" ht="27" customHeight="1">
      <c r="A50" s="408" t="s">
        <v>114</v>
      </c>
      <c r="B50" s="409"/>
      <c r="C50" s="409"/>
      <c r="D50" s="409"/>
      <c r="E50" s="409"/>
      <c r="F50" s="409"/>
      <c r="G50" s="409"/>
      <c r="H50" s="409"/>
      <c r="I50" s="409"/>
      <c r="J50" s="409"/>
      <c r="K50" s="409"/>
      <c r="L50" s="409"/>
      <c r="M50" s="409"/>
      <c r="N50" s="409"/>
      <c r="O50" s="409"/>
      <c r="P50" s="409"/>
      <c r="Q50" s="409"/>
      <c r="R50" s="409"/>
      <c r="S50" s="409"/>
      <c r="T50" s="409"/>
      <c r="U50" s="409"/>
      <c r="V50" s="409"/>
      <c r="W50" s="409"/>
      <c r="X50" s="409"/>
      <c r="Y50" s="410"/>
      <c r="AB50" s="28"/>
      <c r="AC50" s="28"/>
      <c r="AD50" s="28"/>
      <c r="AE50" s="28"/>
      <c r="AF50" s="28"/>
      <c r="AG50" s="28"/>
    </row>
    <row r="51" spans="1:33" ht="28.5" customHeight="1">
      <c r="A51" s="345" t="s">
        <v>117</v>
      </c>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7"/>
      <c r="AB51" s="28"/>
      <c r="AC51" s="28"/>
      <c r="AD51" s="28"/>
      <c r="AE51" s="28"/>
      <c r="AF51" s="28"/>
      <c r="AG51" s="28"/>
    </row>
    <row r="52" spans="1:33" ht="48" customHeight="1">
      <c r="A52" s="411" t="s">
        <v>161</v>
      </c>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3"/>
      <c r="AB52" s="28"/>
      <c r="AC52" s="28"/>
      <c r="AD52" s="28"/>
      <c r="AE52" s="28"/>
      <c r="AF52" s="28"/>
      <c r="AG52" s="28"/>
    </row>
    <row r="53" spans="1:69" s="9" customFormat="1" ht="43.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row>
    <row r="54" spans="1:69" s="9" customFormat="1" ht="27.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row>
    <row r="55" spans="1:33" ht="69.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row>
    <row r="56" spans="1:72" s="9" customFormat="1" ht="1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row>
    <row r="57" spans="1:72" s="9" customFormat="1" ht="1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row>
    <row r="58" spans="1:72" s="9" customFormat="1" ht="1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row>
    <row r="59" spans="1:72" ht="1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row>
    <row r="60" spans="1:72" s="9" customFormat="1" ht="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row>
    <row r="61" spans="1:72" s="9" customFormat="1" ht="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row>
    <row r="62" spans="1:72" s="9" customFormat="1" ht="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row>
    <row r="63" spans="1:72" s="9" customFormat="1" ht="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row>
    <row r="64" spans="1:72" s="9" customFormat="1" ht="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row>
    <row r="65" spans="1:72" s="9" customFormat="1" ht="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row>
    <row r="66" spans="1:72" ht="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row>
    <row r="67" spans="1:72" ht="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row>
    <row r="68" spans="1:72" ht="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row>
    <row r="69" spans="1:72" ht="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row>
    <row r="70" spans="1:72" ht="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row>
    <row r="71" spans="1:72" ht="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row>
    <row r="72" spans="1:72" ht="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row>
    <row r="73" spans="1:72" ht="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row>
    <row r="74" spans="1:72" ht="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row>
    <row r="75" spans="1:72" ht="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row>
    <row r="76" spans="1:72" ht="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row>
    <row r="77" spans="1:72" ht="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row>
    <row r="78" spans="1:72" ht="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row>
    <row r="79" spans="1:72" ht="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row>
    <row r="80" spans="1:72" ht="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row>
    <row r="81" spans="1:72" ht="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row>
    <row r="82" spans="1:72" ht="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row>
    <row r="83" spans="1:72" ht="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row>
    <row r="84" spans="25:72" ht="15">
      <c r="Y84" s="25"/>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row>
    <row r="85" spans="25:72" ht="15">
      <c r="Y85" s="25"/>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row>
    <row r="86" spans="25:72" ht="15">
      <c r="Y86" s="25"/>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row>
    <row r="87" spans="25:72" ht="15">
      <c r="Y87" s="25"/>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row>
    <row r="88" spans="25:72" ht="15">
      <c r="Y88" s="25"/>
      <c r="Z88" s="28"/>
      <c r="AA88" s="28"/>
      <c r="AB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row>
    <row r="89" spans="25:72" ht="15">
      <c r="Y89" s="25"/>
      <c r="Z89" s="28"/>
      <c r="AA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row>
    <row r="90" ht="15">
      <c r="Y90" s="25"/>
    </row>
    <row r="91" ht="15">
      <c r="Y91" s="25"/>
    </row>
    <row r="92" ht="15">
      <c r="Y92" s="25"/>
    </row>
    <row r="93" ht="15">
      <c r="Y93" s="25"/>
    </row>
    <row r="94" ht="15">
      <c r="Y94" s="25"/>
    </row>
    <row r="95" ht="15">
      <c r="Y95" s="25"/>
    </row>
    <row r="96" ht="15">
      <c r="Y96" s="25"/>
    </row>
    <row r="97" ht="15">
      <c r="Y97" s="25"/>
    </row>
    <row r="98" ht="15">
      <c r="Y98" s="25"/>
    </row>
    <row r="99" ht="15">
      <c r="Y99" s="25"/>
    </row>
    <row r="100" ht="15">
      <c r="Y100" s="25"/>
    </row>
    <row r="101" ht="15">
      <c r="Y101" s="25"/>
    </row>
    <row r="102" ht="15">
      <c r="Y102" s="25"/>
    </row>
    <row r="103" ht="15">
      <c r="Y103" s="25"/>
    </row>
    <row r="104" ht="15">
      <c r="Y104" s="25"/>
    </row>
    <row r="105" ht="15">
      <c r="Y105" s="25"/>
    </row>
    <row r="106" ht="15">
      <c r="Y106" s="25"/>
    </row>
    <row r="107" ht="15">
      <c r="Y107" s="25"/>
    </row>
    <row r="108" ht="15">
      <c r="Y108" s="25"/>
    </row>
    <row r="109" ht="15">
      <c r="Y109" s="25"/>
    </row>
    <row r="110" ht="15">
      <c r="Y110" s="25"/>
    </row>
    <row r="111" ht="15">
      <c r="Y111" s="25"/>
    </row>
    <row r="112" ht="15">
      <c r="Y112" s="25"/>
    </row>
    <row r="113" ht="15">
      <c r="Y113" s="25"/>
    </row>
    <row r="114" ht="15">
      <c r="Y114" s="25"/>
    </row>
    <row r="115" ht="15">
      <c r="Y115" s="25"/>
    </row>
    <row r="116" ht="15">
      <c r="Y116" s="25"/>
    </row>
    <row r="117" ht="15">
      <c r="Y117" s="25"/>
    </row>
    <row r="118" ht="15">
      <c r="Y118" s="25"/>
    </row>
    <row r="119" ht="15">
      <c r="Y119" s="25"/>
    </row>
    <row r="120" ht="15">
      <c r="Y120" s="25"/>
    </row>
    <row r="121" ht="15">
      <c r="Y121" s="25"/>
    </row>
    <row r="122" ht="15">
      <c r="Y122" s="25"/>
    </row>
    <row r="123" ht="15">
      <c r="Y123" s="25"/>
    </row>
    <row r="124" ht="15">
      <c r="Y124" s="25"/>
    </row>
    <row r="125" ht="15">
      <c r="Y125" s="25"/>
    </row>
    <row r="126" ht="15">
      <c r="Y126" s="25"/>
    </row>
    <row r="127" ht="15">
      <c r="Y127" s="25"/>
    </row>
    <row r="128" ht="15">
      <c r="Y128" s="25"/>
    </row>
  </sheetData>
  <sheetProtection sheet="1" objects="1" scenarios="1"/>
  <mergeCells count="332">
    <mergeCell ref="A1:L1"/>
    <mergeCell ref="O1:Q1"/>
    <mergeCell ref="R1:S1"/>
    <mergeCell ref="V1:Y1"/>
    <mergeCell ref="A2:N2"/>
    <mergeCell ref="E3:F3"/>
    <mergeCell ref="G3:H3"/>
    <mergeCell ref="I3:J3"/>
    <mergeCell ref="K3:L3"/>
    <mergeCell ref="M3:N3"/>
    <mergeCell ref="V2:Y2"/>
    <mergeCell ref="R3:S3"/>
    <mergeCell ref="A4:B4"/>
    <mergeCell ref="C4:D4"/>
    <mergeCell ref="E4:F4"/>
    <mergeCell ref="G4:H4"/>
    <mergeCell ref="I4:J4"/>
    <mergeCell ref="K4:L4"/>
    <mergeCell ref="M4:N4"/>
    <mergeCell ref="O4:P4"/>
    <mergeCell ref="C3:D3"/>
    <mergeCell ref="O6:P6"/>
    <mergeCell ref="A5:B5"/>
    <mergeCell ref="C5:D5"/>
    <mergeCell ref="E5:F5"/>
    <mergeCell ref="G5:H5"/>
    <mergeCell ref="I5:J5"/>
    <mergeCell ref="K5:L5"/>
    <mergeCell ref="G8:H8"/>
    <mergeCell ref="I8:J8"/>
    <mergeCell ref="M5:N5"/>
    <mergeCell ref="O5:P5"/>
    <mergeCell ref="C6:D6"/>
    <mergeCell ref="E6:F6"/>
    <mergeCell ref="G6:H6"/>
    <mergeCell ref="I6:J6"/>
    <mergeCell ref="K6:L6"/>
    <mergeCell ref="M6:N6"/>
    <mergeCell ref="C8:D8"/>
    <mergeCell ref="E8:F8"/>
    <mergeCell ref="X6:X11"/>
    <mergeCell ref="C7:D7"/>
    <mergeCell ref="E7:F7"/>
    <mergeCell ref="G7:H7"/>
    <mergeCell ref="I7:J7"/>
    <mergeCell ref="K7:L7"/>
    <mergeCell ref="M7:N7"/>
    <mergeCell ref="O7:P7"/>
    <mergeCell ref="C10:D10"/>
    <mergeCell ref="E10:F10"/>
    <mergeCell ref="G10:H10"/>
    <mergeCell ref="I10:J10"/>
    <mergeCell ref="V6:V11"/>
    <mergeCell ref="W6:W11"/>
    <mergeCell ref="O8:P8"/>
    <mergeCell ref="C9:D9"/>
    <mergeCell ref="E9:F9"/>
    <mergeCell ref="G9:H9"/>
    <mergeCell ref="K8:L8"/>
    <mergeCell ref="M8:N8"/>
    <mergeCell ref="G12:H12"/>
    <mergeCell ref="I12:J12"/>
    <mergeCell ref="K12:L12"/>
    <mergeCell ref="M12:N12"/>
    <mergeCell ref="M9:N9"/>
    <mergeCell ref="M11:N11"/>
    <mergeCell ref="I9:J9"/>
    <mergeCell ref="K9:L9"/>
    <mergeCell ref="O9:P9"/>
    <mergeCell ref="O10:P10"/>
    <mergeCell ref="C11:D11"/>
    <mergeCell ref="E11:F11"/>
    <mergeCell ref="G11:H11"/>
    <mergeCell ref="I11:J11"/>
    <mergeCell ref="K11:L11"/>
    <mergeCell ref="K10:L10"/>
    <mergeCell ref="M10:N10"/>
    <mergeCell ref="O11:P11"/>
    <mergeCell ref="O12:P12"/>
    <mergeCell ref="C13:D13"/>
    <mergeCell ref="E13:F13"/>
    <mergeCell ref="G13:H13"/>
    <mergeCell ref="I13:J13"/>
    <mergeCell ref="K13:L13"/>
    <mergeCell ref="M13:N13"/>
    <mergeCell ref="O13:P13"/>
    <mergeCell ref="C12:D12"/>
    <mergeCell ref="E12:F12"/>
    <mergeCell ref="X13:X18"/>
    <mergeCell ref="O14:P14"/>
    <mergeCell ref="O15:P15"/>
    <mergeCell ref="I17:J17"/>
    <mergeCell ref="K17:L17"/>
    <mergeCell ref="C14:D14"/>
    <mergeCell ref="E14:F14"/>
    <mergeCell ref="G14:H14"/>
    <mergeCell ref="I14:J14"/>
    <mergeCell ref="K14:L14"/>
    <mergeCell ref="I15:J15"/>
    <mergeCell ref="K15:L15"/>
    <mergeCell ref="M15:N15"/>
    <mergeCell ref="V13:V18"/>
    <mergeCell ref="W13:W18"/>
    <mergeCell ref="M14:N14"/>
    <mergeCell ref="M17:N17"/>
    <mergeCell ref="C15:D15"/>
    <mergeCell ref="E15:F15"/>
    <mergeCell ref="G15:H15"/>
    <mergeCell ref="C17:D17"/>
    <mergeCell ref="E17:F17"/>
    <mergeCell ref="G17:H17"/>
    <mergeCell ref="C16:D16"/>
    <mergeCell ref="E16:F16"/>
    <mergeCell ref="G16:H16"/>
    <mergeCell ref="G18:H18"/>
    <mergeCell ref="I18:J18"/>
    <mergeCell ref="K18:L18"/>
    <mergeCell ref="M18:N18"/>
    <mergeCell ref="O16:P16"/>
    <mergeCell ref="O17:P17"/>
    <mergeCell ref="O18:P18"/>
    <mergeCell ref="I16:J16"/>
    <mergeCell ref="K16:L16"/>
    <mergeCell ref="M16:N16"/>
    <mergeCell ref="C19:D19"/>
    <mergeCell ref="E19:F19"/>
    <mergeCell ref="G19:H19"/>
    <mergeCell ref="I19:J19"/>
    <mergeCell ref="K19:L19"/>
    <mergeCell ref="M19:N19"/>
    <mergeCell ref="O19:P19"/>
    <mergeCell ref="C18:D18"/>
    <mergeCell ref="E18:F18"/>
    <mergeCell ref="C20:D20"/>
    <mergeCell ref="E20:F20"/>
    <mergeCell ref="G20:H20"/>
    <mergeCell ref="I20:J20"/>
    <mergeCell ref="K20:L20"/>
    <mergeCell ref="M20:N20"/>
    <mergeCell ref="O20:P20"/>
    <mergeCell ref="X20:X25"/>
    <mergeCell ref="O21:P21"/>
    <mergeCell ref="O22:P22"/>
    <mergeCell ref="I24:J24"/>
    <mergeCell ref="K24:L24"/>
    <mergeCell ref="C21:D21"/>
    <mergeCell ref="E21:F21"/>
    <mergeCell ref="G21:H21"/>
    <mergeCell ref="I21:J21"/>
    <mergeCell ref="K21:L21"/>
    <mergeCell ref="I22:J22"/>
    <mergeCell ref="K22:L22"/>
    <mergeCell ref="M22:N22"/>
    <mergeCell ref="V20:V25"/>
    <mergeCell ref="W20:W25"/>
    <mergeCell ref="M21:N21"/>
    <mergeCell ref="M24:N24"/>
    <mergeCell ref="C22:D22"/>
    <mergeCell ref="E22:F22"/>
    <mergeCell ref="G22:H22"/>
    <mergeCell ref="C24:D24"/>
    <mergeCell ref="E24:F24"/>
    <mergeCell ref="G24:H24"/>
    <mergeCell ref="C23:D23"/>
    <mergeCell ref="E23:F23"/>
    <mergeCell ref="G23:H23"/>
    <mergeCell ref="G25:H25"/>
    <mergeCell ref="I25:J25"/>
    <mergeCell ref="K25:L25"/>
    <mergeCell ref="M25:N25"/>
    <mergeCell ref="O23:P23"/>
    <mergeCell ref="O24:P24"/>
    <mergeCell ref="O25:P25"/>
    <mergeCell ref="I23:J23"/>
    <mergeCell ref="K23:L23"/>
    <mergeCell ref="M23:N23"/>
    <mergeCell ref="C26:D26"/>
    <mergeCell ref="E26:F26"/>
    <mergeCell ref="G26:H26"/>
    <mergeCell ref="I26:J26"/>
    <mergeCell ref="K26:L26"/>
    <mergeCell ref="M26:N26"/>
    <mergeCell ref="O26:P26"/>
    <mergeCell ref="C25:D25"/>
    <mergeCell ref="E25:F25"/>
    <mergeCell ref="C27:D27"/>
    <mergeCell ref="E27:F27"/>
    <mergeCell ref="G27:H27"/>
    <mergeCell ref="I27:J27"/>
    <mergeCell ref="K27:L27"/>
    <mergeCell ref="M27:N27"/>
    <mergeCell ref="O27:P27"/>
    <mergeCell ref="X27:X32"/>
    <mergeCell ref="O28:P28"/>
    <mergeCell ref="O29:P29"/>
    <mergeCell ref="I31:J31"/>
    <mergeCell ref="K31:L31"/>
    <mergeCell ref="C28:D28"/>
    <mergeCell ref="E28:F28"/>
    <mergeCell ref="G28:H28"/>
    <mergeCell ref="I28:J28"/>
    <mergeCell ref="K28:L28"/>
    <mergeCell ref="I29:J29"/>
    <mergeCell ref="K29:L29"/>
    <mergeCell ref="M29:N29"/>
    <mergeCell ref="V27:V32"/>
    <mergeCell ref="W27:W32"/>
    <mergeCell ref="M28:N28"/>
    <mergeCell ref="M31:N31"/>
    <mergeCell ref="C29:D29"/>
    <mergeCell ref="E29:F29"/>
    <mergeCell ref="G29:H29"/>
    <mergeCell ref="C31:D31"/>
    <mergeCell ref="E31:F31"/>
    <mergeCell ref="G31:H31"/>
    <mergeCell ref="C30:D30"/>
    <mergeCell ref="E30:F30"/>
    <mergeCell ref="G30:H30"/>
    <mergeCell ref="G32:H32"/>
    <mergeCell ref="I32:J32"/>
    <mergeCell ref="K32:L32"/>
    <mergeCell ref="M32:N32"/>
    <mergeCell ref="O30:P30"/>
    <mergeCell ref="O31:P31"/>
    <mergeCell ref="O32:P32"/>
    <mergeCell ref="I30:J30"/>
    <mergeCell ref="K30:L30"/>
    <mergeCell ref="M30:N30"/>
    <mergeCell ref="C33:D33"/>
    <mergeCell ref="E33:F33"/>
    <mergeCell ref="G33:H33"/>
    <mergeCell ref="I33:J33"/>
    <mergeCell ref="K33:L33"/>
    <mergeCell ref="M33:N33"/>
    <mergeCell ref="O33:P33"/>
    <mergeCell ref="C32:D32"/>
    <mergeCell ref="E32:F32"/>
    <mergeCell ref="C34:D34"/>
    <mergeCell ref="E34:F34"/>
    <mergeCell ref="G34:H34"/>
    <mergeCell ref="I34:J34"/>
    <mergeCell ref="K34:L34"/>
    <mergeCell ref="M34:N34"/>
    <mergeCell ref="O34:P34"/>
    <mergeCell ref="C35:D35"/>
    <mergeCell ref="E35:F35"/>
    <mergeCell ref="G35:H35"/>
    <mergeCell ref="I35:J35"/>
    <mergeCell ref="K35:L35"/>
    <mergeCell ref="M35:N35"/>
    <mergeCell ref="I36:J36"/>
    <mergeCell ref="K36:L36"/>
    <mergeCell ref="M36:N36"/>
    <mergeCell ref="V34:V39"/>
    <mergeCell ref="W34:W39"/>
    <mergeCell ref="X34:X39"/>
    <mergeCell ref="O35:P35"/>
    <mergeCell ref="O36:P36"/>
    <mergeCell ref="K38:L38"/>
    <mergeCell ref="M38:N38"/>
    <mergeCell ref="O37:P37"/>
    <mergeCell ref="O38:P38"/>
    <mergeCell ref="O39:P39"/>
    <mergeCell ref="C38:D38"/>
    <mergeCell ref="E38:F38"/>
    <mergeCell ref="G38:H38"/>
    <mergeCell ref="I38:J38"/>
    <mergeCell ref="C37:D37"/>
    <mergeCell ref="E37:F37"/>
    <mergeCell ref="G37:H37"/>
    <mergeCell ref="G39:H39"/>
    <mergeCell ref="I39:J39"/>
    <mergeCell ref="K39:L39"/>
    <mergeCell ref="M39:N39"/>
    <mergeCell ref="C36:D36"/>
    <mergeCell ref="E36:F36"/>
    <mergeCell ref="G36:H36"/>
    <mergeCell ref="I37:J37"/>
    <mergeCell ref="K37:L37"/>
    <mergeCell ref="M37:N37"/>
    <mergeCell ref="C40:D40"/>
    <mergeCell ref="E40:F40"/>
    <mergeCell ref="G40:H40"/>
    <mergeCell ref="I40:J40"/>
    <mergeCell ref="K40:L40"/>
    <mergeCell ref="M40:N40"/>
    <mergeCell ref="M42:N42"/>
    <mergeCell ref="O40:P40"/>
    <mergeCell ref="C39:D39"/>
    <mergeCell ref="E39:F39"/>
    <mergeCell ref="C41:D41"/>
    <mergeCell ref="E41:F41"/>
    <mergeCell ref="G41:H41"/>
    <mergeCell ref="I41:J41"/>
    <mergeCell ref="K41:L41"/>
    <mergeCell ref="M41:N41"/>
    <mergeCell ref="O43:P43"/>
    <mergeCell ref="O41:P41"/>
    <mergeCell ref="V41:V43"/>
    <mergeCell ref="W41:W43"/>
    <mergeCell ref="X41:X43"/>
    <mergeCell ref="C42:D42"/>
    <mergeCell ref="E42:F42"/>
    <mergeCell ref="G42:H42"/>
    <mergeCell ref="I42:J42"/>
    <mergeCell ref="K42:L42"/>
    <mergeCell ref="C43:D43"/>
    <mergeCell ref="E43:F43"/>
    <mergeCell ref="G43:H43"/>
    <mergeCell ref="I43:J43"/>
    <mergeCell ref="K43:L43"/>
    <mergeCell ref="M43:N43"/>
    <mergeCell ref="A52:Y52"/>
    <mergeCell ref="O44:P44"/>
    <mergeCell ref="T45:Y45"/>
    <mergeCell ref="A47:Y47"/>
    <mergeCell ref="A48:Y48"/>
    <mergeCell ref="A49:Y49"/>
    <mergeCell ref="A50:Y50"/>
    <mergeCell ref="C44:D44"/>
    <mergeCell ref="E44:F44"/>
    <mergeCell ref="G44:H44"/>
    <mergeCell ref="Q11:S12"/>
    <mergeCell ref="Q18:S19"/>
    <mergeCell ref="Q25:S26"/>
    <mergeCell ref="Q32:S33"/>
    <mergeCell ref="Q39:S40"/>
    <mergeCell ref="A51:Y51"/>
    <mergeCell ref="I44:J44"/>
    <mergeCell ref="K44:L44"/>
    <mergeCell ref="M44:N44"/>
    <mergeCell ref="O42:P42"/>
  </mergeCells>
  <conditionalFormatting sqref="U6:U44">
    <cfRule type="colorScale" priority="1" dxfId="1">
      <colorScale>
        <cfvo type="num" val="12"/>
        <cfvo type="num" val="12.1"/>
        <color rgb="FFFBB9CD"/>
        <color rgb="FFFF4D47"/>
      </colorScale>
    </cfRule>
  </conditionalFormatting>
  <dataValidations count="4">
    <dataValidation type="decimal" operator="lessThanOrEqual" allowBlank="1" showInputMessage="1" showErrorMessage="1" error="max 12h bei Freizeiten; sonst max. 10 h" sqref="C6:P44">
      <formula1>12</formula1>
    </dataValidation>
    <dataValidation type="whole" allowBlank="1" showInputMessage="1" showErrorMessage="1" error="1 Für ein Tag oder 0 " sqref="Q41:R44 Q13:R16 Q20:R23 Q27:R30 Q34:R37">
      <formula1>0</formula1>
      <formula2>1</formula2>
    </dataValidation>
    <dataValidation type="whole" allowBlank="1" showInputMessage="1" showErrorMessage="1" error="1 Für ein Tag oder 0 &#10;" sqref="Q6:R9">
      <formula1>0</formula1>
      <formula2>1</formula2>
    </dataValidation>
    <dataValidation type="whole" allowBlank="1" showInputMessage="1" showErrorMessage="1" sqref="Q10:R10 Q17:R17 Q24:R24 Q31:R31 Q38:R38">
      <formula1>0</formula1>
      <formula2>3</formula2>
    </dataValidation>
  </dataValidations>
  <printOptions/>
  <pageMargins left="0.2" right="0.22" top="0.61" bottom="0.984251969" header="0.4921259845" footer="0.4921259845"/>
  <pageSetup fitToHeight="1" fitToWidth="1" horizontalDpi="600" verticalDpi="600" orientation="portrait" paperSize="9" scale="13"/>
</worksheet>
</file>

<file path=xl/worksheets/sheet11.xml><?xml version="1.0" encoding="utf-8"?>
<worksheet xmlns="http://schemas.openxmlformats.org/spreadsheetml/2006/main" xmlns:r="http://schemas.openxmlformats.org/officeDocument/2006/relationships">
  <sheetPr codeName="Tabelle24">
    <pageSetUpPr fitToPage="1"/>
  </sheetPr>
  <dimension ref="A1:BT128"/>
  <sheetViews>
    <sheetView zoomScalePageLayoutView="0" workbookViewId="0" topLeftCell="A1">
      <selection activeCell="O6" sqref="O6:P6"/>
    </sheetView>
  </sheetViews>
  <sheetFormatPr defaultColWidth="11.421875" defaultRowHeight="12.75" outlineLevelCol="1"/>
  <cols>
    <col min="1" max="1" width="8.7109375" style="4" customWidth="1"/>
    <col min="2" max="2" width="8.421875" style="2" customWidth="1"/>
    <col min="3" max="3" width="4.8515625" style="1" hidden="1" customWidth="1" outlineLevel="1"/>
    <col min="4" max="4" width="4.8515625" style="5" hidden="1" customWidth="1" outlineLevel="1"/>
    <col min="5" max="5" width="4.8515625" style="1" hidden="1" customWidth="1" outlineLevel="1"/>
    <col min="6" max="6" width="4.8515625" style="5" hidden="1" customWidth="1" outlineLevel="1"/>
    <col min="7" max="7" width="4.8515625" style="1" hidden="1" customWidth="1" outlineLevel="1"/>
    <col min="8" max="8" width="6.00390625" style="5" hidden="1" customWidth="1" outlineLevel="1"/>
    <col min="9" max="9" width="4.8515625" style="1" hidden="1" customWidth="1" outlineLevel="1"/>
    <col min="10" max="10" width="5.7109375" style="5" hidden="1" customWidth="1" outlineLevel="1"/>
    <col min="11" max="11" width="4.8515625" style="1" hidden="1" customWidth="1" outlineLevel="1"/>
    <col min="12" max="12" width="6.28125" style="5" hidden="1" customWidth="1" outlineLevel="1"/>
    <col min="13" max="13" width="4.8515625" style="1" hidden="1" customWidth="1" outlineLevel="1"/>
    <col min="14" max="14" width="6.28125" style="5" hidden="1" customWidth="1" outlineLevel="1"/>
    <col min="15" max="15" width="4.8515625" style="1" customWidth="1" collapsed="1"/>
    <col min="16" max="16" width="7.421875" style="5" customWidth="1"/>
    <col min="17" max="17" width="12.7109375" style="1" customWidth="1"/>
    <col min="18" max="18" width="8.00390625" style="1" customWidth="1"/>
    <col min="19" max="19" width="7.7109375" style="5" customWidth="1"/>
    <col min="20" max="20" width="14.00390625" style="26" customWidth="1"/>
    <col min="21" max="21" width="12.421875" style="1" customWidth="1"/>
    <col min="22" max="22" width="11.421875" style="5" customWidth="1"/>
    <col min="23" max="23" width="11.8515625" style="1" customWidth="1"/>
    <col min="24" max="24" width="10.00390625" style="5" customWidth="1"/>
    <col min="25" max="25" width="24.28125" style="1" customWidth="1"/>
    <col min="26" max="26" width="7.7109375" style="25" customWidth="1"/>
    <col min="27" max="27" width="7.8515625" style="25" customWidth="1"/>
    <col min="28" max="28" width="6.00390625" style="25" customWidth="1"/>
    <col min="29" max="29" width="11.00390625" style="25" customWidth="1"/>
    <col min="30" max="69" width="11.421875" style="25" customWidth="1"/>
    <col min="70" max="16384" width="11.421875" style="4" customWidth="1"/>
  </cols>
  <sheetData>
    <row r="1" spans="1:69" s="60" customFormat="1" ht="45.75" customHeight="1" thickBot="1">
      <c r="A1" s="356">
        <f>Stammdaten!B3</f>
        <v>0</v>
      </c>
      <c r="B1" s="357"/>
      <c r="C1" s="358"/>
      <c r="D1" s="358"/>
      <c r="E1" s="358"/>
      <c r="F1" s="358"/>
      <c r="G1" s="358"/>
      <c r="H1" s="358"/>
      <c r="I1" s="358"/>
      <c r="J1" s="358"/>
      <c r="K1" s="358"/>
      <c r="L1" s="358"/>
      <c r="M1" s="210"/>
      <c r="N1" s="210"/>
      <c r="O1" s="400" t="str">
        <f>Januar!O1</f>
        <v>reguläre tägliche AZ im GP-Dienst/ Kirchenmusik (Stunden)</v>
      </c>
      <c r="P1" s="401"/>
      <c r="Q1" s="401"/>
      <c r="R1" s="395">
        <f>Stammdaten!B30</f>
        <v>0</v>
      </c>
      <c r="S1" s="396"/>
      <c r="T1" s="100" t="str">
        <f>Januar!T1</f>
        <v>SOLL-AZ  im GP/KM-Dienst (Stunden)</v>
      </c>
      <c r="U1" s="97">
        <f>Stammdaten!B25</f>
        <v>0</v>
      </c>
      <c r="V1" s="397" t="s">
        <v>52</v>
      </c>
      <c r="W1" s="398"/>
      <c r="X1" s="398"/>
      <c r="Y1" s="399"/>
      <c r="Z1" s="59"/>
      <c r="AA1" s="84"/>
      <c r="AB1" s="84"/>
      <c r="AC1" s="84"/>
      <c r="AD1" s="84"/>
      <c r="AE1" s="84"/>
      <c r="AF1" s="84"/>
      <c r="AG1" s="84"/>
      <c r="AH1" s="84"/>
      <c r="AI1" s="84"/>
      <c r="AJ1" s="84"/>
      <c r="AK1" s="84"/>
      <c r="AL1" s="84"/>
      <c r="AM1" s="84"/>
      <c r="AN1" s="84"/>
      <c r="AO1" s="84"/>
      <c r="AP1" s="84"/>
      <c r="AQ1" s="84"/>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row>
    <row r="2" spans="1:69" s="60" customFormat="1" ht="21" customHeight="1" thickBot="1">
      <c r="A2" s="332"/>
      <c r="B2" s="333"/>
      <c r="C2" s="333"/>
      <c r="D2" s="333"/>
      <c r="E2" s="333"/>
      <c r="F2" s="333"/>
      <c r="G2" s="333"/>
      <c r="H2" s="333"/>
      <c r="I2" s="333"/>
      <c r="J2" s="333"/>
      <c r="K2" s="333"/>
      <c r="L2" s="333"/>
      <c r="M2" s="333"/>
      <c r="N2" s="334"/>
      <c r="O2" s="200" t="s">
        <v>109</v>
      </c>
      <c r="P2" s="211"/>
      <c r="Q2" s="211"/>
      <c r="R2" s="211"/>
      <c r="S2" s="211"/>
      <c r="T2" s="211"/>
      <c r="U2" s="211"/>
      <c r="V2" s="406" t="s">
        <v>110</v>
      </c>
      <c r="W2" s="333"/>
      <c r="X2" s="333"/>
      <c r="Y2" s="407"/>
      <c r="Z2" s="59"/>
      <c r="AA2" s="84"/>
      <c r="AB2" s="84"/>
      <c r="AC2" s="84"/>
      <c r="AD2" s="84"/>
      <c r="AE2" s="84"/>
      <c r="AF2" s="84"/>
      <c r="AG2" s="84"/>
      <c r="AH2" s="84"/>
      <c r="AI2" s="84"/>
      <c r="AJ2" s="84"/>
      <c r="AK2" s="84"/>
      <c r="AL2" s="84"/>
      <c r="AM2" s="84"/>
      <c r="AN2" s="84"/>
      <c r="AO2" s="84"/>
      <c r="AP2" s="84"/>
      <c r="AQ2" s="84"/>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8" s="60" customFormat="1" ht="96" customHeight="1" thickBot="1">
      <c r="A3" s="31"/>
      <c r="B3" s="31" t="s">
        <v>23</v>
      </c>
      <c r="C3" s="383" t="str">
        <f>'2018'!B6</f>
        <v>1) Regelmäßige Veranstaltungen </v>
      </c>
      <c r="D3" s="383"/>
      <c r="E3" s="384" t="str">
        <f>'2018'!C6</f>
        <v>2) Einzelveranstaltungen, Projekte, Freizeiten, besondere Dienste </v>
      </c>
      <c r="F3" s="384"/>
      <c r="G3" s="385" t="str">
        <f>'2018'!D6</f>
        <v>3) Gremien, Konvente</v>
      </c>
      <c r="H3" s="385"/>
      <c r="I3" s="386" t="str">
        <f>'2018'!E6</f>
        <v>4) Sonstige Dienstpflichten </v>
      </c>
      <c r="J3" s="386"/>
      <c r="K3" s="387" t="str">
        <f>'2018'!F6</f>
        <v>5) Entwicklung neuer Arbeitsansätze / Unvorhersehbares / seelsorgerische Begleitung Einzelner</v>
      </c>
      <c r="L3" s="388"/>
      <c r="M3" s="415" t="str">
        <f>'2018'!G6</f>
        <v>6) sonstige Arbeitsfelder (z.B. Kirchenmusik) </v>
      </c>
      <c r="N3" s="416"/>
      <c r="O3" s="89" t="str">
        <f>'2018'!H6</f>
        <v>Tagesarbeitszeit</v>
      </c>
      <c r="P3" s="90" t="s">
        <v>46</v>
      </c>
      <c r="Q3" s="74" t="s">
        <v>119</v>
      </c>
      <c r="R3" s="402" t="s">
        <v>135</v>
      </c>
      <c r="S3" s="403"/>
      <c r="T3" s="91" t="s">
        <v>115</v>
      </c>
      <c r="U3" s="75" t="s">
        <v>116</v>
      </c>
      <c r="V3" s="266" t="s">
        <v>25</v>
      </c>
      <c r="W3" s="266" t="s">
        <v>24</v>
      </c>
      <c r="X3" s="266" t="s">
        <v>29</v>
      </c>
      <c r="Y3" s="92" t="s">
        <v>118</v>
      </c>
      <c r="Z3" s="59"/>
      <c r="AA3" s="84"/>
      <c r="AB3" s="84"/>
      <c r="AC3" s="84"/>
      <c r="AD3" s="84"/>
      <c r="AE3" s="84"/>
      <c r="AF3" s="84"/>
      <c r="AG3" s="84"/>
      <c r="AH3" s="84"/>
      <c r="AI3" s="84"/>
      <c r="AJ3" s="84"/>
      <c r="AK3" s="82"/>
      <c r="AL3" s="82"/>
      <c r="AM3" s="82"/>
      <c r="AN3" s="82"/>
      <c r="AO3" s="82"/>
      <c r="AP3" s="82"/>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row>
    <row r="4" spans="1:68" s="60" customFormat="1" ht="45.75" customHeight="1">
      <c r="A4" s="337" t="s">
        <v>47</v>
      </c>
      <c r="B4" s="338"/>
      <c r="C4" s="359">
        <f>Stammdaten!B33</f>
        <v>0</v>
      </c>
      <c r="D4" s="360"/>
      <c r="E4" s="359">
        <f>Stammdaten!B34</f>
        <v>0</v>
      </c>
      <c r="F4" s="360"/>
      <c r="G4" s="359">
        <f>Stammdaten!B35</f>
        <v>0</v>
      </c>
      <c r="H4" s="360"/>
      <c r="I4" s="359">
        <f>Stammdaten!B36</f>
        <v>0</v>
      </c>
      <c r="J4" s="360"/>
      <c r="K4" s="359">
        <f>Stammdaten!B37</f>
        <v>0</v>
      </c>
      <c r="L4" s="369"/>
      <c r="M4" s="417">
        <f>Stammdaten!B38</f>
        <v>0</v>
      </c>
      <c r="N4" s="418"/>
      <c r="O4" s="404">
        <f>Stammdaten!B25</f>
        <v>0</v>
      </c>
      <c r="P4" s="405"/>
      <c r="Q4" s="61">
        <f>Stammdaten!B4+Stammdaten!B5</f>
        <v>0</v>
      </c>
      <c r="R4" s="62" t="s">
        <v>108</v>
      </c>
      <c r="S4" s="203" t="s">
        <v>98</v>
      </c>
      <c r="T4" s="95"/>
      <c r="U4" s="64">
        <f>Stammdaten!B25</f>
        <v>0</v>
      </c>
      <c r="V4" s="63"/>
      <c r="W4" s="65"/>
      <c r="X4" s="65"/>
      <c r="Y4" s="93"/>
      <c r="Z4" s="59"/>
      <c r="AA4" s="84"/>
      <c r="AB4" s="84"/>
      <c r="AC4" s="84"/>
      <c r="AD4" s="84"/>
      <c r="AE4" s="84"/>
      <c r="AF4" s="84"/>
      <c r="AG4" s="84"/>
      <c r="AH4" s="84"/>
      <c r="AJ4" s="84"/>
      <c r="AK4" s="82"/>
      <c r="AL4" s="82"/>
      <c r="AM4" s="82"/>
      <c r="AN4" s="82"/>
      <c r="AO4" s="82"/>
      <c r="AP4" s="82"/>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row>
    <row r="5" spans="1:68" s="6" customFormat="1" ht="27" customHeight="1" thickBot="1">
      <c r="A5" s="367" t="s">
        <v>48</v>
      </c>
      <c r="B5" s="368"/>
      <c r="C5" s="361">
        <f>'2018'!B8</f>
        <v>0</v>
      </c>
      <c r="D5" s="362"/>
      <c r="E5" s="361">
        <f>'2018'!C8</f>
        <v>0</v>
      </c>
      <c r="F5" s="362"/>
      <c r="G5" s="361">
        <f>'2018'!D8</f>
        <v>0</v>
      </c>
      <c r="H5" s="362"/>
      <c r="I5" s="361">
        <f>'2018'!E8</f>
        <v>0</v>
      </c>
      <c r="J5" s="362"/>
      <c r="K5" s="361">
        <f>'2018'!F8</f>
        <v>0</v>
      </c>
      <c r="L5" s="370"/>
      <c r="M5" s="419">
        <f>'2018'!G8</f>
        <v>0</v>
      </c>
      <c r="N5" s="420"/>
      <c r="O5" s="391">
        <f>'2018'!H8</f>
        <v>0</v>
      </c>
      <c r="P5" s="392"/>
      <c r="Q5" s="68">
        <f>Juli!Q5-August!Q45</f>
        <v>0</v>
      </c>
      <c r="R5" s="69"/>
      <c r="S5" s="70">
        <f>SUM(S6:S44)</f>
        <v>0</v>
      </c>
      <c r="T5" s="96"/>
      <c r="U5" s="72">
        <f>U4-W44</f>
        <v>0</v>
      </c>
      <c r="V5" s="71"/>
      <c r="W5" s="73"/>
      <c r="X5" s="73"/>
      <c r="Y5" s="94"/>
      <c r="Z5" s="25"/>
      <c r="AA5" s="84"/>
      <c r="AB5" s="84"/>
      <c r="AC5" s="112"/>
      <c r="AD5" s="84"/>
      <c r="AE5" s="84"/>
      <c r="AF5" s="84"/>
      <c r="AG5" s="84"/>
      <c r="AH5" s="84"/>
      <c r="AI5" s="84"/>
      <c r="AJ5" s="84"/>
      <c r="AK5" s="83"/>
      <c r="AL5" s="83"/>
      <c r="AM5" s="83"/>
      <c r="AN5" s="83"/>
      <c r="AO5" s="83"/>
      <c r="AP5" s="83"/>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row>
    <row r="6" spans="1:68" s="33" customFormat="1" ht="15" customHeight="1">
      <c r="A6" s="40" t="s">
        <v>16</v>
      </c>
      <c r="B6" s="41"/>
      <c r="C6" s="380"/>
      <c r="D6" s="380"/>
      <c r="E6" s="377"/>
      <c r="F6" s="377"/>
      <c r="G6" s="374"/>
      <c r="H6" s="374"/>
      <c r="I6" s="363"/>
      <c r="J6" s="363"/>
      <c r="K6" s="341"/>
      <c r="L6" s="342"/>
      <c r="M6" s="350"/>
      <c r="N6" s="351"/>
      <c r="O6" s="389"/>
      <c r="P6" s="390"/>
      <c r="Q6" s="144"/>
      <c r="R6" s="145"/>
      <c r="S6" s="113" t="str">
        <f>IF(R6=INTERN!$A$4,$R$1,"0")</f>
        <v>0</v>
      </c>
      <c r="T6" s="191"/>
      <c r="U6" s="116">
        <f>SUM(C6:O6)+S6</f>
        <v>0</v>
      </c>
      <c r="V6" s="322"/>
      <c r="W6" s="325"/>
      <c r="X6" s="325"/>
      <c r="Y6" s="150"/>
      <c r="Z6" s="32"/>
      <c r="AA6" s="84"/>
      <c r="AB6" s="84"/>
      <c r="AC6" s="84"/>
      <c r="AD6" s="84"/>
      <c r="AE6" s="84"/>
      <c r="AF6" s="84"/>
      <c r="AG6" s="84"/>
      <c r="AH6" s="84"/>
      <c r="AI6" s="84"/>
      <c r="AJ6" s="84"/>
      <c r="AK6" s="84"/>
      <c r="AL6" s="84"/>
      <c r="AM6" s="84"/>
      <c r="AN6" s="84"/>
      <c r="AO6" s="84"/>
      <c r="AP6" s="84"/>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s="67" customFormat="1" ht="12.75">
      <c r="A7" s="42" t="s">
        <v>15</v>
      </c>
      <c r="B7" s="43"/>
      <c r="C7" s="378"/>
      <c r="D7" s="378"/>
      <c r="E7" s="375"/>
      <c r="F7" s="375"/>
      <c r="G7" s="372"/>
      <c r="H7" s="372"/>
      <c r="I7" s="371"/>
      <c r="J7" s="371"/>
      <c r="K7" s="352"/>
      <c r="L7" s="353"/>
      <c r="M7" s="343"/>
      <c r="N7" s="344"/>
      <c r="O7" s="354"/>
      <c r="P7" s="355"/>
      <c r="Q7" s="146"/>
      <c r="R7" s="147"/>
      <c r="S7" s="114" t="str">
        <f>IF(R7=INTERN!$A$4,$R$1,"0")</f>
        <v>0</v>
      </c>
      <c r="T7" s="192"/>
      <c r="U7" s="117">
        <f aca="true" t="shared" si="0" ref="U7:U44">SUM(C7:O7)+S7</f>
        <v>0</v>
      </c>
      <c r="V7" s="323"/>
      <c r="W7" s="326"/>
      <c r="X7" s="326"/>
      <c r="Y7" s="151"/>
      <c r="Z7" s="66"/>
      <c r="AA7" s="84"/>
      <c r="AB7" s="84"/>
      <c r="AC7" s="84"/>
      <c r="AD7" s="84"/>
      <c r="AE7" s="84"/>
      <c r="AF7" s="84"/>
      <c r="AG7" s="84"/>
      <c r="AH7" s="85"/>
      <c r="AI7" s="85"/>
      <c r="AJ7" s="85"/>
      <c r="AK7" s="85"/>
      <c r="AL7" s="85"/>
      <c r="AM7" s="85"/>
      <c r="AN7" s="85"/>
      <c r="AO7" s="85"/>
      <c r="AP7" s="85"/>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row>
    <row r="8" spans="1:69" s="67" customFormat="1" ht="12.75">
      <c r="A8" s="42" t="s">
        <v>14</v>
      </c>
      <c r="B8" s="217">
        <v>1</v>
      </c>
      <c r="C8" s="378"/>
      <c r="D8" s="378"/>
      <c r="E8" s="375"/>
      <c r="F8" s="375"/>
      <c r="G8" s="372"/>
      <c r="H8" s="372"/>
      <c r="I8" s="371"/>
      <c r="J8" s="371"/>
      <c r="K8" s="352"/>
      <c r="L8" s="353"/>
      <c r="M8" s="343"/>
      <c r="N8" s="344"/>
      <c r="O8" s="354"/>
      <c r="P8" s="355"/>
      <c r="Q8" s="146"/>
      <c r="R8" s="147"/>
      <c r="S8" s="114" t="str">
        <f>IF(R8=INTERN!$A$4,$R$1,"0")</f>
        <v>0</v>
      </c>
      <c r="T8" s="192"/>
      <c r="U8" s="117">
        <f t="shared" si="0"/>
        <v>0</v>
      </c>
      <c r="V8" s="323"/>
      <c r="W8" s="326"/>
      <c r="X8" s="326"/>
      <c r="Y8" s="151"/>
      <c r="Z8" s="66"/>
      <c r="AA8" s="84"/>
      <c r="AB8" s="84"/>
      <c r="AC8" s="84"/>
      <c r="AD8" s="84"/>
      <c r="AE8" s="84"/>
      <c r="AF8" s="84"/>
      <c r="AG8" s="84"/>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row>
    <row r="9" spans="1:69" s="29" customFormat="1" ht="12.75">
      <c r="A9" s="42" t="s">
        <v>13</v>
      </c>
      <c r="B9" s="218">
        <v>2</v>
      </c>
      <c r="C9" s="378"/>
      <c r="D9" s="378"/>
      <c r="E9" s="375"/>
      <c r="F9" s="375"/>
      <c r="G9" s="372"/>
      <c r="H9" s="372"/>
      <c r="I9" s="371"/>
      <c r="J9" s="371"/>
      <c r="K9" s="352"/>
      <c r="L9" s="353"/>
      <c r="M9" s="343"/>
      <c r="N9" s="344"/>
      <c r="O9" s="354"/>
      <c r="P9" s="355"/>
      <c r="Q9" s="146"/>
      <c r="R9" s="147"/>
      <c r="S9" s="114" t="str">
        <f>IF(R9=INTERN!$A$4,$R$1,"0")</f>
        <v>0</v>
      </c>
      <c r="T9" s="192"/>
      <c r="U9" s="117">
        <f t="shared" si="0"/>
        <v>0</v>
      </c>
      <c r="V9" s="323"/>
      <c r="W9" s="326"/>
      <c r="X9" s="326"/>
      <c r="Y9" s="151"/>
      <c r="Z9" s="28"/>
      <c r="AA9" s="84"/>
      <c r="AB9" s="84"/>
      <c r="AC9" s="84"/>
      <c r="AD9" s="84"/>
      <c r="AE9" s="84"/>
      <c r="AF9" s="84"/>
      <c r="AG9" s="84"/>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row>
    <row r="10" spans="1:69" s="29" customFormat="1" ht="13.5" thickBot="1">
      <c r="A10" s="44" t="s">
        <v>17</v>
      </c>
      <c r="B10" s="219">
        <v>3</v>
      </c>
      <c r="C10" s="379"/>
      <c r="D10" s="379"/>
      <c r="E10" s="376"/>
      <c r="F10" s="376"/>
      <c r="G10" s="373"/>
      <c r="H10" s="373"/>
      <c r="I10" s="364"/>
      <c r="J10" s="364"/>
      <c r="K10" s="339"/>
      <c r="L10" s="340"/>
      <c r="M10" s="365"/>
      <c r="N10" s="366"/>
      <c r="O10" s="381"/>
      <c r="P10" s="382"/>
      <c r="Q10" s="148"/>
      <c r="R10" s="149"/>
      <c r="S10" s="115">
        <f>R10*R1</f>
        <v>0</v>
      </c>
      <c r="T10" s="193"/>
      <c r="U10" s="118">
        <f t="shared" si="0"/>
        <v>0</v>
      </c>
      <c r="V10" s="323"/>
      <c r="W10" s="326"/>
      <c r="X10" s="326"/>
      <c r="Y10" s="151"/>
      <c r="Z10" s="28"/>
      <c r="AA10" s="28"/>
      <c r="AB10" s="28"/>
      <c r="AC10" s="28"/>
      <c r="AD10" s="32"/>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row>
    <row r="11" spans="1:69" s="29" customFormat="1" ht="12.75">
      <c r="A11" s="40" t="s">
        <v>18</v>
      </c>
      <c r="B11" s="218">
        <v>4</v>
      </c>
      <c r="C11" s="380"/>
      <c r="D11" s="380"/>
      <c r="E11" s="377"/>
      <c r="F11" s="377"/>
      <c r="G11" s="374"/>
      <c r="H11" s="374"/>
      <c r="I11" s="363"/>
      <c r="J11" s="363"/>
      <c r="K11" s="341"/>
      <c r="L11" s="342"/>
      <c r="M11" s="350"/>
      <c r="N11" s="351"/>
      <c r="O11" s="389"/>
      <c r="P11" s="390"/>
      <c r="Q11" s="316"/>
      <c r="R11" s="317"/>
      <c r="S11" s="318"/>
      <c r="T11" s="191"/>
      <c r="U11" s="116">
        <f>SUM(C11:O11)</f>
        <v>0</v>
      </c>
      <c r="V11" s="324"/>
      <c r="W11" s="327"/>
      <c r="X11" s="327"/>
      <c r="Y11" s="151"/>
      <c r="Z11" s="28"/>
      <c r="AA11" s="28"/>
      <c r="AB11" s="28"/>
      <c r="AC11" s="28"/>
      <c r="AD11" s="32"/>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row>
    <row r="12" spans="1:69" s="29" customFormat="1" ht="13.5" thickBot="1">
      <c r="A12" s="44" t="s">
        <v>19</v>
      </c>
      <c r="B12" s="219">
        <v>5</v>
      </c>
      <c r="C12" s="379"/>
      <c r="D12" s="379"/>
      <c r="E12" s="376"/>
      <c r="F12" s="376"/>
      <c r="G12" s="373"/>
      <c r="H12" s="373"/>
      <c r="I12" s="364"/>
      <c r="J12" s="364"/>
      <c r="K12" s="339"/>
      <c r="L12" s="340"/>
      <c r="M12" s="365"/>
      <c r="N12" s="366"/>
      <c r="O12" s="381"/>
      <c r="P12" s="382"/>
      <c r="Q12" s="319"/>
      <c r="R12" s="320"/>
      <c r="S12" s="321"/>
      <c r="T12" s="193"/>
      <c r="U12" s="118">
        <f>SUM(C12:O12)</f>
        <v>0</v>
      </c>
      <c r="V12" s="46">
        <f>SUM(U6:U12)</f>
        <v>0</v>
      </c>
      <c r="W12" s="35">
        <f>Juli!W44-August!V12</f>
        <v>0</v>
      </c>
      <c r="X12" s="35" t="e">
        <f>(W12*100)/U1</f>
        <v>#DIV/0!</v>
      </c>
      <c r="Y12" s="152"/>
      <c r="Z12" s="28" t="s">
        <v>21</v>
      </c>
      <c r="AA12" s="28"/>
      <c r="AB12" s="28"/>
      <c r="AC12" s="28"/>
      <c r="AD12" s="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row>
    <row r="13" spans="1:69" s="29" customFormat="1" ht="12.75">
      <c r="A13" s="40" t="s">
        <v>16</v>
      </c>
      <c r="B13" s="218">
        <v>6</v>
      </c>
      <c r="C13" s="380"/>
      <c r="D13" s="380"/>
      <c r="E13" s="377"/>
      <c r="F13" s="377"/>
      <c r="G13" s="374"/>
      <c r="H13" s="374"/>
      <c r="I13" s="363"/>
      <c r="J13" s="363"/>
      <c r="K13" s="341"/>
      <c r="L13" s="342"/>
      <c r="M13" s="350"/>
      <c r="N13" s="351"/>
      <c r="O13" s="389"/>
      <c r="P13" s="390"/>
      <c r="Q13" s="144"/>
      <c r="R13" s="145"/>
      <c r="S13" s="113" t="str">
        <f>IF(R13=INTERN!$A$4,$R$1,"0")</f>
        <v>0</v>
      </c>
      <c r="T13" s="191"/>
      <c r="U13" s="116">
        <f t="shared" si="0"/>
        <v>0</v>
      </c>
      <c r="V13" s="348"/>
      <c r="W13" s="335"/>
      <c r="X13" s="335"/>
      <c r="Y13" s="150"/>
      <c r="Z13" s="28"/>
      <c r="AA13" s="28"/>
      <c r="AB13" s="28"/>
      <c r="AC13" s="28"/>
      <c r="AD13" s="32"/>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row>
    <row r="14" spans="1:69" s="29" customFormat="1" ht="12.75">
      <c r="A14" s="42" t="s">
        <v>15</v>
      </c>
      <c r="B14" s="218">
        <v>7</v>
      </c>
      <c r="C14" s="378"/>
      <c r="D14" s="378"/>
      <c r="E14" s="375"/>
      <c r="F14" s="375"/>
      <c r="G14" s="372"/>
      <c r="H14" s="372"/>
      <c r="I14" s="371"/>
      <c r="J14" s="371"/>
      <c r="K14" s="352"/>
      <c r="L14" s="353"/>
      <c r="M14" s="343"/>
      <c r="N14" s="344"/>
      <c r="O14" s="354"/>
      <c r="P14" s="355"/>
      <c r="Q14" s="146"/>
      <c r="R14" s="147"/>
      <c r="S14" s="114" t="str">
        <f>IF(R14=INTERN!$A$4,$R$1,"0")</f>
        <v>0</v>
      </c>
      <c r="T14" s="192"/>
      <c r="U14" s="117">
        <f t="shared" si="0"/>
        <v>0</v>
      </c>
      <c r="V14" s="348"/>
      <c r="W14" s="335"/>
      <c r="X14" s="335"/>
      <c r="Y14" s="151"/>
      <c r="Z14" s="28"/>
      <c r="AA14" s="28"/>
      <c r="AB14" s="28"/>
      <c r="AC14" s="28"/>
      <c r="AD14" s="32"/>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row>
    <row r="15" spans="1:69" s="29" customFormat="1" ht="12.75">
      <c r="A15" s="42" t="s">
        <v>14</v>
      </c>
      <c r="B15" s="218">
        <v>8</v>
      </c>
      <c r="C15" s="378"/>
      <c r="D15" s="378"/>
      <c r="E15" s="375"/>
      <c r="F15" s="375"/>
      <c r="G15" s="372"/>
      <c r="H15" s="372"/>
      <c r="I15" s="371"/>
      <c r="J15" s="371"/>
      <c r="K15" s="352"/>
      <c r="L15" s="353"/>
      <c r="M15" s="343"/>
      <c r="N15" s="344"/>
      <c r="O15" s="354"/>
      <c r="P15" s="355"/>
      <c r="Q15" s="146"/>
      <c r="R15" s="147"/>
      <c r="S15" s="114" t="str">
        <f>IF(R15=INTERN!$A$4,$R$1,"0")</f>
        <v>0</v>
      </c>
      <c r="T15" s="192"/>
      <c r="U15" s="117">
        <f t="shared" si="0"/>
        <v>0</v>
      </c>
      <c r="V15" s="348"/>
      <c r="W15" s="335"/>
      <c r="X15" s="335"/>
      <c r="Y15" s="151"/>
      <c r="Z15" s="28"/>
      <c r="AA15" s="28"/>
      <c r="AB15" s="28"/>
      <c r="AC15" s="28"/>
      <c r="AD15" s="32"/>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row>
    <row r="16" spans="1:69" s="29" customFormat="1" ht="12.75">
      <c r="A16" s="42" t="s">
        <v>13</v>
      </c>
      <c r="B16" s="218">
        <v>9</v>
      </c>
      <c r="C16" s="378"/>
      <c r="D16" s="378"/>
      <c r="E16" s="375"/>
      <c r="F16" s="375"/>
      <c r="G16" s="372"/>
      <c r="H16" s="372"/>
      <c r="I16" s="371"/>
      <c r="J16" s="371"/>
      <c r="K16" s="352"/>
      <c r="L16" s="353"/>
      <c r="M16" s="343"/>
      <c r="N16" s="344"/>
      <c r="O16" s="354"/>
      <c r="P16" s="355"/>
      <c r="Q16" s="146"/>
      <c r="R16" s="147"/>
      <c r="S16" s="114" t="str">
        <f>IF(R16=INTERN!$A$4,$R$1,"0")</f>
        <v>0</v>
      </c>
      <c r="T16" s="192"/>
      <c r="U16" s="117">
        <f t="shared" si="0"/>
        <v>0</v>
      </c>
      <c r="V16" s="348"/>
      <c r="W16" s="335"/>
      <c r="X16" s="335"/>
      <c r="Y16" s="151"/>
      <c r="Z16" s="28"/>
      <c r="AA16" s="28"/>
      <c r="AB16" s="28"/>
      <c r="AC16" s="28"/>
      <c r="AD16" s="32"/>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row>
    <row r="17" spans="1:69" s="29" customFormat="1" ht="13.5" thickBot="1">
      <c r="A17" s="44" t="s">
        <v>17</v>
      </c>
      <c r="B17" s="219">
        <v>10</v>
      </c>
      <c r="C17" s="379"/>
      <c r="D17" s="379"/>
      <c r="E17" s="376"/>
      <c r="F17" s="376"/>
      <c r="G17" s="373"/>
      <c r="H17" s="373"/>
      <c r="I17" s="364"/>
      <c r="J17" s="364"/>
      <c r="K17" s="339"/>
      <c r="L17" s="340"/>
      <c r="M17" s="365"/>
      <c r="N17" s="366"/>
      <c r="O17" s="381"/>
      <c r="P17" s="382"/>
      <c r="Q17" s="148"/>
      <c r="R17" s="149"/>
      <c r="S17" s="115">
        <f>R17*R1</f>
        <v>0</v>
      </c>
      <c r="T17" s="193"/>
      <c r="U17" s="118">
        <f t="shared" si="0"/>
        <v>0</v>
      </c>
      <c r="V17" s="348"/>
      <c r="W17" s="335"/>
      <c r="X17" s="335"/>
      <c r="Y17" s="151"/>
      <c r="Z17" s="28"/>
      <c r="AA17" s="28"/>
      <c r="AB17" s="28"/>
      <c r="AC17" s="28"/>
      <c r="AD17" s="32"/>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row>
    <row r="18" spans="1:69" s="29" customFormat="1" ht="12.75">
      <c r="A18" s="40" t="s">
        <v>18</v>
      </c>
      <c r="B18" s="218">
        <v>11</v>
      </c>
      <c r="C18" s="380"/>
      <c r="D18" s="380"/>
      <c r="E18" s="377"/>
      <c r="F18" s="377"/>
      <c r="G18" s="374"/>
      <c r="H18" s="374"/>
      <c r="I18" s="363"/>
      <c r="J18" s="363"/>
      <c r="K18" s="341"/>
      <c r="L18" s="342"/>
      <c r="M18" s="350"/>
      <c r="N18" s="351"/>
      <c r="O18" s="389"/>
      <c r="P18" s="390"/>
      <c r="Q18" s="316"/>
      <c r="R18" s="317"/>
      <c r="S18" s="318"/>
      <c r="T18" s="191"/>
      <c r="U18" s="116">
        <f>SUM(C18:O18)</f>
        <v>0</v>
      </c>
      <c r="V18" s="349"/>
      <c r="W18" s="336"/>
      <c r="X18" s="336"/>
      <c r="Y18" s="151"/>
      <c r="Z18" s="28"/>
      <c r="AA18" s="28"/>
      <c r="AB18" s="28"/>
      <c r="AC18" s="28"/>
      <c r="AD18" s="32"/>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row>
    <row r="19" spans="1:69" s="29" customFormat="1" ht="13.5" thickBot="1">
      <c r="A19" s="44" t="s">
        <v>19</v>
      </c>
      <c r="B19" s="219">
        <v>12</v>
      </c>
      <c r="C19" s="379"/>
      <c r="D19" s="379"/>
      <c r="E19" s="376"/>
      <c r="F19" s="376"/>
      <c r="G19" s="373"/>
      <c r="H19" s="373"/>
      <c r="I19" s="364"/>
      <c r="J19" s="364"/>
      <c r="K19" s="339"/>
      <c r="L19" s="340"/>
      <c r="M19" s="365"/>
      <c r="N19" s="366"/>
      <c r="O19" s="381"/>
      <c r="P19" s="382"/>
      <c r="Q19" s="319"/>
      <c r="R19" s="320"/>
      <c r="S19" s="321"/>
      <c r="T19" s="193"/>
      <c r="U19" s="118">
        <f>SUM(C19:O19)</f>
        <v>0</v>
      </c>
      <c r="V19" s="46">
        <f>SUM(U13:U19)</f>
        <v>0</v>
      </c>
      <c r="W19" s="35">
        <f>W12-V19</f>
        <v>0</v>
      </c>
      <c r="X19" s="35" t="e">
        <f>(W19*100)/U1</f>
        <v>#DIV/0!</v>
      </c>
      <c r="Y19" s="152"/>
      <c r="Z19" s="28"/>
      <c r="AA19" s="28"/>
      <c r="AB19" s="28"/>
      <c r="AC19" s="28"/>
      <c r="AD19" s="32"/>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row>
    <row r="20" spans="1:69" s="29" customFormat="1" ht="12.75">
      <c r="A20" s="40" t="s">
        <v>16</v>
      </c>
      <c r="B20" s="218">
        <v>13</v>
      </c>
      <c r="C20" s="380"/>
      <c r="D20" s="380"/>
      <c r="E20" s="377"/>
      <c r="F20" s="377"/>
      <c r="G20" s="374"/>
      <c r="H20" s="374"/>
      <c r="I20" s="363"/>
      <c r="J20" s="363"/>
      <c r="K20" s="341"/>
      <c r="L20" s="342"/>
      <c r="M20" s="350"/>
      <c r="N20" s="351"/>
      <c r="O20" s="389"/>
      <c r="P20" s="390"/>
      <c r="Q20" s="144"/>
      <c r="R20" s="145"/>
      <c r="S20" s="113" t="str">
        <f>IF(R20=INTERN!$A$4,$R$1,"0")</f>
        <v>0</v>
      </c>
      <c r="T20" s="191"/>
      <c r="U20" s="119">
        <f t="shared" si="0"/>
        <v>0</v>
      </c>
      <c r="V20" s="335" t="s">
        <v>21</v>
      </c>
      <c r="W20" s="335"/>
      <c r="X20" s="335"/>
      <c r="Y20" s="150"/>
      <c r="Z20" s="28"/>
      <c r="AA20" s="28"/>
      <c r="AB20" s="28"/>
      <c r="AC20" s="28"/>
      <c r="AD20" s="32"/>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row>
    <row r="21" spans="1:69" s="29" customFormat="1" ht="12.75">
      <c r="A21" s="42" t="s">
        <v>15</v>
      </c>
      <c r="B21" s="218">
        <v>14</v>
      </c>
      <c r="C21" s="378"/>
      <c r="D21" s="378"/>
      <c r="E21" s="375"/>
      <c r="F21" s="375"/>
      <c r="G21" s="372"/>
      <c r="H21" s="372"/>
      <c r="I21" s="371"/>
      <c r="J21" s="371"/>
      <c r="K21" s="352"/>
      <c r="L21" s="353"/>
      <c r="M21" s="343"/>
      <c r="N21" s="344"/>
      <c r="O21" s="354"/>
      <c r="P21" s="355"/>
      <c r="Q21" s="146"/>
      <c r="R21" s="147"/>
      <c r="S21" s="114" t="str">
        <f>IF(R21=INTERN!$A$4,$R$1,"0")</f>
        <v>0</v>
      </c>
      <c r="T21" s="192"/>
      <c r="U21" s="120">
        <f t="shared" si="0"/>
        <v>0</v>
      </c>
      <c r="V21" s="335"/>
      <c r="W21" s="335"/>
      <c r="X21" s="335"/>
      <c r="Y21" s="151"/>
      <c r="Z21" s="28"/>
      <c r="AA21" s="28"/>
      <c r="AB21" s="28"/>
      <c r="AC21" s="28"/>
      <c r="AD21" s="32"/>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row>
    <row r="22" spans="1:69" s="29" customFormat="1" ht="12.75">
      <c r="A22" s="42" t="s">
        <v>14</v>
      </c>
      <c r="B22" s="218">
        <v>15</v>
      </c>
      <c r="C22" s="378"/>
      <c r="D22" s="378"/>
      <c r="E22" s="375"/>
      <c r="F22" s="375"/>
      <c r="G22" s="372"/>
      <c r="H22" s="372"/>
      <c r="I22" s="371"/>
      <c r="J22" s="371"/>
      <c r="K22" s="352"/>
      <c r="L22" s="353"/>
      <c r="M22" s="343"/>
      <c r="N22" s="344"/>
      <c r="O22" s="354"/>
      <c r="P22" s="355"/>
      <c r="Q22" s="146"/>
      <c r="R22" s="147"/>
      <c r="S22" s="114" t="str">
        <f>IF(R22=INTERN!$A$4,$R$1,"0")</f>
        <v>0</v>
      </c>
      <c r="T22" s="192"/>
      <c r="U22" s="120">
        <f t="shared" si="0"/>
        <v>0</v>
      </c>
      <c r="V22" s="335"/>
      <c r="W22" s="335"/>
      <c r="X22" s="335"/>
      <c r="Y22" s="151"/>
      <c r="Z22" s="28"/>
      <c r="AA22" s="28"/>
      <c r="AB22" s="28"/>
      <c r="AC22" s="28"/>
      <c r="AD22" s="32"/>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row>
    <row r="23" spans="1:69" s="29" customFormat="1" ht="12.75">
      <c r="A23" s="42" t="s">
        <v>13</v>
      </c>
      <c r="B23" s="218">
        <v>16</v>
      </c>
      <c r="C23" s="378"/>
      <c r="D23" s="378"/>
      <c r="E23" s="375"/>
      <c r="F23" s="375"/>
      <c r="G23" s="372"/>
      <c r="H23" s="372"/>
      <c r="I23" s="371"/>
      <c r="J23" s="371"/>
      <c r="K23" s="352"/>
      <c r="L23" s="353"/>
      <c r="M23" s="343"/>
      <c r="N23" s="344"/>
      <c r="O23" s="354"/>
      <c r="P23" s="355"/>
      <c r="Q23" s="146"/>
      <c r="R23" s="147"/>
      <c r="S23" s="114" t="str">
        <f>IF(R23=INTERN!$A$4,$R$1,"0")</f>
        <v>0</v>
      </c>
      <c r="T23" s="192"/>
      <c r="U23" s="120">
        <f t="shared" si="0"/>
        <v>0</v>
      </c>
      <c r="V23" s="335"/>
      <c r="W23" s="335"/>
      <c r="X23" s="335"/>
      <c r="Y23" s="151"/>
      <c r="Z23" s="28"/>
      <c r="AA23" s="28"/>
      <c r="AB23" s="28"/>
      <c r="AC23" s="28"/>
      <c r="AD23" s="32"/>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row>
    <row r="24" spans="1:69" s="29" customFormat="1" ht="13.5" thickBot="1">
      <c r="A24" s="44" t="s">
        <v>17</v>
      </c>
      <c r="B24" s="219">
        <v>17</v>
      </c>
      <c r="C24" s="379"/>
      <c r="D24" s="379"/>
      <c r="E24" s="376"/>
      <c r="F24" s="376"/>
      <c r="G24" s="373"/>
      <c r="H24" s="373"/>
      <c r="I24" s="364"/>
      <c r="J24" s="364"/>
      <c r="K24" s="339"/>
      <c r="L24" s="340"/>
      <c r="M24" s="365"/>
      <c r="N24" s="366"/>
      <c r="O24" s="381"/>
      <c r="P24" s="382"/>
      <c r="Q24" s="148"/>
      <c r="R24" s="149"/>
      <c r="S24" s="115">
        <f>R24*R1</f>
        <v>0</v>
      </c>
      <c r="T24" s="193"/>
      <c r="U24" s="121">
        <f t="shared" si="0"/>
        <v>0</v>
      </c>
      <c r="V24" s="335"/>
      <c r="W24" s="335"/>
      <c r="X24" s="335"/>
      <c r="Y24" s="151"/>
      <c r="Z24" s="28"/>
      <c r="AA24" s="28"/>
      <c r="AB24" s="28"/>
      <c r="AC24" s="28"/>
      <c r="AD24" s="32"/>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row>
    <row r="25" spans="1:69" s="29" customFormat="1" ht="12.75">
      <c r="A25" s="40" t="s">
        <v>18</v>
      </c>
      <c r="B25" s="218">
        <v>18</v>
      </c>
      <c r="C25" s="380"/>
      <c r="D25" s="380"/>
      <c r="E25" s="377"/>
      <c r="F25" s="377"/>
      <c r="G25" s="374"/>
      <c r="H25" s="374"/>
      <c r="I25" s="363"/>
      <c r="J25" s="363"/>
      <c r="K25" s="341"/>
      <c r="L25" s="342"/>
      <c r="M25" s="350"/>
      <c r="N25" s="351"/>
      <c r="O25" s="389"/>
      <c r="P25" s="390"/>
      <c r="Q25" s="316"/>
      <c r="R25" s="317"/>
      <c r="S25" s="318"/>
      <c r="T25" s="191"/>
      <c r="U25" s="119">
        <f>SUM(C25:O25)</f>
        <v>0</v>
      </c>
      <c r="V25" s="336"/>
      <c r="W25" s="336"/>
      <c r="X25" s="336"/>
      <c r="Y25" s="151"/>
      <c r="Z25" s="28"/>
      <c r="AA25" s="28"/>
      <c r="AB25" s="28"/>
      <c r="AC25" s="28"/>
      <c r="AD25" s="32"/>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row>
    <row r="26" spans="1:69" s="29" customFormat="1" ht="13.5" thickBot="1">
      <c r="A26" s="44" t="s">
        <v>19</v>
      </c>
      <c r="B26" s="219">
        <v>19</v>
      </c>
      <c r="C26" s="379"/>
      <c r="D26" s="379"/>
      <c r="E26" s="376"/>
      <c r="F26" s="376"/>
      <c r="G26" s="373"/>
      <c r="H26" s="373"/>
      <c r="I26" s="364"/>
      <c r="J26" s="364"/>
      <c r="K26" s="339"/>
      <c r="L26" s="340"/>
      <c r="M26" s="365"/>
      <c r="N26" s="366"/>
      <c r="O26" s="381"/>
      <c r="P26" s="382"/>
      <c r="Q26" s="319"/>
      <c r="R26" s="320"/>
      <c r="S26" s="321"/>
      <c r="T26" s="193"/>
      <c r="U26" s="121">
        <f>SUM(C26:O26)</f>
        <v>0</v>
      </c>
      <c r="V26" s="35">
        <f>SUM(U20:U26)</f>
        <v>0</v>
      </c>
      <c r="W26" s="35">
        <f>W19-V26</f>
        <v>0</v>
      </c>
      <c r="X26" s="35" t="e">
        <f>(W26*100)/U1</f>
        <v>#DIV/0!</v>
      </c>
      <c r="Y26" s="152"/>
      <c r="Z26" s="28"/>
      <c r="AA26" s="28"/>
      <c r="AB26" s="28"/>
      <c r="AC26" s="28"/>
      <c r="AD26" s="32"/>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row>
    <row r="27" spans="1:69" s="29" customFormat="1" ht="12.75">
      <c r="A27" s="40" t="s">
        <v>16</v>
      </c>
      <c r="B27" s="218">
        <v>20</v>
      </c>
      <c r="C27" s="380"/>
      <c r="D27" s="380"/>
      <c r="E27" s="377"/>
      <c r="F27" s="377"/>
      <c r="G27" s="374"/>
      <c r="H27" s="374"/>
      <c r="I27" s="363"/>
      <c r="J27" s="363"/>
      <c r="K27" s="341"/>
      <c r="L27" s="342"/>
      <c r="M27" s="350"/>
      <c r="N27" s="351"/>
      <c r="O27" s="389"/>
      <c r="P27" s="390"/>
      <c r="Q27" s="144"/>
      <c r="R27" s="145"/>
      <c r="S27" s="113" t="str">
        <f>IF(R27=INTERN!$A$4,$R$1,"0")</f>
        <v>0</v>
      </c>
      <c r="T27" s="191"/>
      <c r="U27" s="119">
        <f t="shared" si="0"/>
        <v>0</v>
      </c>
      <c r="V27" s="335"/>
      <c r="W27" s="335"/>
      <c r="X27" s="335"/>
      <c r="Y27" s="150"/>
      <c r="Z27" s="28"/>
      <c r="AA27" s="28"/>
      <c r="AB27" s="28"/>
      <c r="AC27" s="28"/>
      <c r="AD27" s="32"/>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row>
    <row r="28" spans="1:69" s="29" customFormat="1" ht="12.75">
      <c r="A28" s="42" t="s">
        <v>15</v>
      </c>
      <c r="B28" s="218">
        <v>21</v>
      </c>
      <c r="C28" s="378"/>
      <c r="D28" s="378"/>
      <c r="E28" s="375"/>
      <c r="F28" s="375"/>
      <c r="G28" s="372"/>
      <c r="H28" s="372"/>
      <c r="I28" s="371"/>
      <c r="J28" s="371"/>
      <c r="K28" s="352"/>
      <c r="L28" s="353"/>
      <c r="M28" s="343"/>
      <c r="N28" s="344"/>
      <c r="O28" s="354"/>
      <c r="P28" s="355"/>
      <c r="Q28" s="146"/>
      <c r="R28" s="147"/>
      <c r="S28" s="114" t="str">
        <f>IF(R28=INTERN!$A$4,$R$1,"0")</f>
        <v>0</v>
      </c>
      <c r="T28" s="192"/>
      <c r="U28" s="120">
        <f t="shared" si="0"/>
        <v>0</v>
      </c>
      <c r="V28" s="335"/>
      <c r="W28" s="335"/>
      <c r="X28" s="335"/>
      <c r="Y28" s="151"/>
      <c r="Z28" s="28"/>
      <c r="AA28" s="28"/>
      <c r="AB28" s="28"/>
      <c r="AC28" s="28"/>
      <c r="AD28" s="32"/>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row>
    <row r="29" spans="1:69" s="29" customFormat="1" ht="12.75">
      <c r="A29" s="42" t="s">
        <v>14</v>
      </c>
      <c r="B29" s="218">
        <v>22</v>
      </c>
      <c r="C29" s="378"/>
      <c r="D29" s="378"/>
      <c r="E29" s="375"/>
      <c r="F29" s="375"/>
      <c r="G29" s="372"/>
      <c r="H29" s="372"/>
      <c r="I29" s="371"/>
      <c r="J29" s="371"/>
      <c r="K29" s="352"/>
      <c r="L29" s="353"/>
      <c r="M29" s="343"/>
      <c r="N29" s="344"/>
      <c r="O29" s="354"/>
      <c r="P29" s="355"/>
      <c r="Q29" s="146"/>
      <c r="R29" s="147"/>
      <c r="S29" s="114" t="str">
        <f>IF(R29=INTERN!$A$4,$R$1,"0")</f>
        <v>0</v>
      </c>
      <c r="T29" s="192"/>
      <c r="U29" s="120">
        <f t="shared" si="0"/>
        <v>0</v>
      </c>
      <c r="V29" s="335"/>
      <c r="W29" s="335"/>
      <c r="X29" s="335"/>
      <c r="Y29" s="151"/>
      <c r="Z29" s="28"/>
      <c r="AA29" s="28"/>
      <c r="AB29" s="28"/>
      <c r="AC29" s="28"/>
      <c r="AD29" s="32"/>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row>
    <row r="30" spans="1:69" s="29" customFormat="1" ht="12.75">
      <c r="A30" s="42" t="s">
        <v>13</v>
      </c>
      <c r="B30" s="218">
        <v>23</v>
      </c>
      <c r="C30" s="378"/>
      <c r="D30" s="378"/>
      <c r="E30" s="375"/>
      <c r="F30" s="375"/>
      <c r="G30" s="372"/>
      <c r="H30" s="372"/>
      <c r="I30" s="371"/>
      <c r="J30" s="371"/>
      <c r="K30" s="352"/>
      <c r="L30" s="353"/>
      <c r="M30" s="343"/>
      <c r="N30" s="344"/>
      <c r="O30" s="354"/>
      <c r="P30" s="355"/>
      <c r="Q30" s="146"/>
      <c r="R30" s="147"/>
      <c r="S30" s="114" t="str">
        <f>IF(R30=INTERN!$A$4,$R$1,"0")</f>
        <v>0</v>
      </c>
      <c r="T30" s="192"/>
      <c r="U30" s="120">
        <f t="shared" si="0"/>
        <v>0</v>
      </c>
      <c r="V30" s="335"/>
      <c r="W30" s="335"/>
      <c r="X30" s="335"/>
      <c r="Y30" s="151"/>
      <c r="Z30" s="28"/>
      <c r="AA30" s="28"/>
      <c r="AB30" s="28"/>
      <c r="AC30" s="28"/>
      <c r="AD30" s="32"/>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row>
    <row r="31" spans="1:69" s="29" customFormat="1" ht="13.5" thickBot="1">
      <c r="A31" s="44" t="s">
        <v>17</v>
      </c>
      <c r="B31" s="219">
        <v>24</v>
      </c>
      <c r="C31" s="379"/>
      <c r="D31" s="379"/>
      <c r="E31" s="376"/>
      <c r="F31" s="376"/>
      <c r="G31" s="373"/>
      <c r="H31" s="373"/>
      <c r="I31" s="364"/>
      <c r="J31" s="364"/>
      <c r="K31" s="339"/>
      <c r="L31" s="340"/>
      <c r="M31" s="365"/>
      <c r="N31" s="366"/>
      <c r="O31" s="381"/>
      <c r="P31" s="382"/>
      <c r="Q31" s="148"/>
      <c r="R31" s="149"/>
      <c r="S31" s="115">
        <f>R31*R1</f>
        <v>0</v>
      </c>
      <c r="T31" s="193"/>
      <c r="U31" s="121">
        <f t="shared" si="0"/>
        <v>0</v>
      </c>
      <c r="V31" s="335"/>
      <c r="W31" s="335"/>
      <c r="X31" s="335"/>
      <c r="Y31" s="151"/>
      <c r="Z31" s="28"/>
      <c r="AA31" s="28"/>
      <c r="AB31" s="28"/>
      <c r="AC31" s="28"/>
      <c r="AD31" s="32"/>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row>
    <row r="32" spans="1:69" s="29" customFormat="1" ht="12.75">
      <c r="A32" s="40" t="s">
        <v>18</v>
      </c>
      <c r="B32" s="218">
        <v>25</v>
      </c>
      <c r="C32" s="380"/>
      <c r="D32" s="380"/>
      <c r="E32" s="377"/>
      <c r="F32" s="377"/>
      <c r="G32" s="374"/>
      <c r="H32" s="374"/>
      <c r="I32" s="363"/>
      <c r="J32" s="363"/>
      <c r="K32" s="341"/>
      <c r="L32" s="342"/>
      <c r="M32" s="350"/>
      <c r="N32" s="351"/>
      <c r="O32" s="389"/>
      <c r="P32" s="390"/>
      <c r="Q32" s="316"/>
      <c r="R32" s="317"/>
      <c r="S32" s="318"/>
      <c r="T32" s="191"/>
      <c r="U32" s="119">
        <f>SUM(C32:O32)</f>
        <v>0</v>
      </c>
      <c r="V32" s="336"/>
      <c r="W32" s="336"/>
      <c r="X32" s="336"/>
      <c r="Y32" s="151"/>
      <c r="Z32" s="28"/>
      <c r="AA32" s="28"/>
      <c r="AB32" s="28"/>
      <c r="AC32" s="28"/>
      <c r="AD32" s="32"/>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row>
    <row r="33" spans="1:69" s="29" customFormat="1" ht="13.5" thickBot="1">
      <c r="A33" s="44" t="s">
        <v>19</v>
      </c>
      <c r="B33" s="219">
        <v>26</v>
      </c>
      <c r="C33" s="379"/>
      <c r="D33" s="379"/>
      <c r="E33" s="376"/>
      <c r="F33" s="376"/>
      <c r="G33" s="373"/>
      <c r="H33" s="373"/>
      <c r="I33" s="364"/>
      <c r="J33" s="364"/>
      <c r="K33" s="339"/>
      <c r="L33" s="340"/>
      <c r="M33" s="365"/>
      <c r="N33" s="366"/>
      <c r="O33" s="381"/>
      <c r="P33" s="382"/>
      <c r="Q33" s="319"/>
      <c r="R33" s="320"/>
      <c r="S33" s="321"/>
      <c r="T33" s="193"/>
      <c r="U33" s="121">
        <f>SUM(C33:O33)</f>
        <v>0</v>
      </c>
      <c r="V33" s="35">
        <f>SUM(U27:U33)</f>
        <v>0</v>
      </c>
      <c r="W33" s="35">
        <f>W26-V33</f>
        <v>0</v>
      </c>
      <c r="X33" s="35" t="e">
        <f>(W33*100)/U1</f>
        <v>#DIV/0!</v>
      </c>
      <c r="Y33" s="152"/>
      <c r="Z33" s="28"/>
      <c r="AA33" s="28"/>
      <c r="AB33" s="28"/>
      <c r="AC33" s="28"/>
      <c r="AD33" s="32"/>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row>
    <row r="34" spans="1:69" s="29" customFormat="1" ht="12.75">
      <c r="A34" s="40" t="s">
        <v>16</v>
      </c>
      <c r="B34" s="218">
        <v>27</v>
      </c>
      <c r="C34" s="380"/>
      <c r="D34" s="380"/>
      <c r="E34" s="377"/>
      <c r="F34" s="377"/>
      <c r="G34" s="374"/>
      <c r="H34" s="374"/>
      <c r="I34" s="363"/>
      <c r="J34" s="363"/>
      <c r="K34" s="341"/>
      <c r="L34" s="342"/>
      <c r="M34" s="350"/>
      <c r="N34" s="351"/>
      <c r="O34" s="389"/>
      <c r="P34" s="390"/>
      <c r="Q34" s="144"/>
      <c r="R34" s="145"/>
      <c r="S34" s="113" t="str">
        <f>IF(R34=INTERN!$A$4,$R$1,"0")</f>
        <v>0</v>
      </c>
      <c r="T34" s="191"/>
      <c r="U34" s="119">
        <f t="shared" si="0"/>
        <v>0</v>
      </c>
      <c r="V34" s="335"/>
      <c r="W34" s="335"/>
      <c r="X34" s="335"/>
      <c r="Y34" s="150"/>
      <c r="Z34" s="28"/>
      <c r="AA34" s="28"/>
      <c r="AB34" s="28"/>
      <c r="AC34" s="28"/>
      <c r="AD34" s="32"/>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row>
    <row r="35" spans="1:69" s="29" customFormat="1" ht="12.75">
      <c r="A35" s="42" t="s">
        <v>15</v>
      </c>
      <c r="B35" s="218">
        <v>28</v>
      </c>
      <c r="C35" s="378"/>
      <c r="D35" s="378"/>
      <c r="E35" s="375"/>
      <c r="F35" s="375"/>
      <c r="G35" s="372"/>
      <c r="H35" s="372"/>
      <c r="I35" s="371"/>
      <c r="J35" s="371"/>
      <c r="K35" s="352"/>
      <c r="L35" s="353"/>
      <c r="M35" s="343"/>
      <c r="N35" s="344"/>
      <c r="O35" s="354"/>
      <c r="P35" s="355"/>
      <c r="Q35" s="146"/>
      <c r="R35" s="147"/>
      <c r="S35" s="114" t="str">
        <f>IF(R35=INTERN!$A$4,$R$1,"0")</f>
        <v>0</v>
      </c>
      <c r="T35" s="192"/>
      <c r="U35" s="120">
        <f t="shared" si="0"/>
        <v>0</v>
      </c>
      <c r="V35" s="335"/>
      <c r="W35" s="335"/>
      <c r="X35" s="335"/>
      <c r="Y35" s="151"/>
      <c r="Z35" s="28"/>
      <c r="AA35" s="28"/>
      <c r="AB35" s="28"/>
      <c r="AC35" s="28"/>
      <c r="AD35" s="32"/>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row>
    <row r="36" spans="1:69" s="29" customFormat="1" ht="12.75">
      <c r="A36" s="42" t="s">
        <v>14</v>
      </c>
      <c r="B36" s="218">
        <v>29</v>
      </c>
      <c r="C36" s="378"/>
      <c r="D36" s="378"/>
      <c r="E36" s="375"/>
      <c r="F36" s="375"/>
      <c r="G36" s="372"/>
      <c r="H36" s="372"/>
      <c r="I36" s="371"/>
      <c r="J36" s="371"/>
      <c r="K36" s="352"/>
      <c r="L36" s="353"/>
      <c r="M36" s="343"/>
      <c r="N36" s="344"/>
      <c r="O36" s="354"/>
      <c r="P36" s="355"/>
      <c r="Q36" s="146"/>
      <c r="R36" s="147"/>
      <c r="S36" s="114" t="str">
        <f>IF(R36=INTERN!$A$4,$R$1,"0")</f>
        <v>0</v>
      </c>
      <c r="T36" s="192"/>
      <c r="U36" s="120">
        <f t="shared" si="0"/>
        <v>0</v>
      </c>
      <c r="V36" s="335"/>
      <c r="W36" s="335"/>
      <c r="X36" s="335"/>
      <c r="Y36" s="151"/>
      <c r="Z36" s="28"/>
      <c r="AA36" s="28"/>
      <c r="AB36" s="28"/>
      <c r="AC36" s="28"/>
      <c r="AD36" s="32"/>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row>
    <row r="37" spans="1:69" s="29" customFormat="1" ht="12.75">
      <c r="A37" s="42" t="s">
        <v>13</v>
      </c>
      <c r="B37" s="218">
        <v>30</v>
      </c>
      <c r="C37" s="378"/>
      <c r="D37" s="378"/>
      <c r="E37" s="375"/>
      <c r="F37" s="375"/>
      <c r="G37" s="372"/>
      <c r="H37" s="372"/>
      <c r="I37" s="371"/>
      <c r="J37" s="371"/>
      <c r="K37" s="352"/>
      <c r="L37" s="353"/>
      <c r="M37" s="343"/>
      <c r="N37" s="344"/>
      <c r="O37" s="354"/>
      <c r="P37" s="355"/>
      <c r="Q37" s="146"/>
      <c r="R37" s="147"/>
      <c r="S37" s="114" t="str">
        <f>IF(R37=INTERN!$A$4,$R$1,"0")</f>
        <v>0</v>
      </c>
      <c r="T37" s="192"/>
      <c r="U37" s="120">
        <f t="shared" si="0"/>
        <v>0</v>
      </c>
      <c r="V37" s="335"/>
      <c r="W37" s="335"/>
      <c r="X37" s="335"/>
      <c r="Y37" s="151"/>
      <c r="Z37" s="28"/>
      <c r="AA37" s="28"/>
      <c r="AB37" s="28"/>
      <c r="AC37" s="28"/>
      <c r="AD37" s="32"/>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row>
    <row r="38" spans="1:69" s="29" customFormat="1" ht="13.5" thickBot="1">
      <c r="A38" s="44" t="s">
        <v>17</v>
      </c>
      <c r="B38" s="219">
        <v>31</v>
      </c>
      <c r="C38" s="379"/>
      <c r="D38" s="379"/>
      <c r="E38" s="376"/>
      <c r="F38" s="376"/>
      <c r="G38" s="373"/>
      <c r="H38" s="373"/>
      <c r="I38" s="364"/>
      <c r="J38" s="364"/>
      <c r="K38" s="339"/>
      <c r="L38" s="340"/>
      <c r="M38" s="365"/>
      <c r="N38" s="366"/>
      <c r="O38" s="381"/>
      <c r="P38" s="382"/>
      <c r="Q38" s="148"/>
      <c r="R38" s="149"/>
      <c r="S38" s="115">
        <f>R38*R1</f>
        <v>0</v>
      </c>
      <c r="T38" s="193"/>
      <c r="U38" s="121">
        <f t="shared" si="0"/>
        <v>0</v>
      </c>
      <c r="V38" s="335"/>
      <c r="W38" s="335"/>
      <c r="X38" s="335"/>
      <c r="Y38" s="151"/>
      <c r="Z38" s="28"/>
      <c r="AA38" s="28"/>
      <c r="AB38" s="28"/>
      <c r="AC38" s="28"/>
      <c r="AD38" s="32"/>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row>
    <row r="39" spans="1:69" s="29" customFormat="1" ht="12.75">
      <c r="A39" s="40" t="s">
        <v>18</v>
      </c>
      <c r="B39" s="41"/>
      <c r="C39" s="380"/>
      <c r="D39" s="380"/>
      <c r="E39" s="377"/>
      <c r="F39" s="377"/>
      <c r="G39" s="374"/>
      <c r="H39" s="374"/>
      <c r="I39" s="363"/>
      <c r="J39" s="363"/>
      <c r="K39" s="341"/>
      <c r="L39" s="342"/>
      <c r="M39" s="350"/>
      <c r="N39" s="351"/>
      <c r="O39" s="389"/>
      <c r="P39" s="390"/>
      <c r="Q39" s="316"/>
      <c r="R39" s="317"/>
      <c r="S39" s="318"/>
      <c r="T39" s="191"/>
      <c r="U39" s="119">
        <f>SUM(C39:O39)</f>
        <v>0</v>
      </c>
      <c r="V39" s="336"/>
      <c r="W39" s="336"/>
      <c r="X39" s="336"/>
      <c r="Y39" s="151"/>
      <c r="Z39" s="28"/>
      <c r="AA39" s="28"/>
      <c r="AB39" s="28"/>
      <c r="AC39" s="28"/>
      <c r="AD39" s="32"/>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row>
    <row r="40" spans="1:69" s="29" customFormat="1" ht="13.5" thickBot="1">
      <c r="A40" s="44" t="s">
        <v>19</v>
      </c>
      <c r="B40" s="45"/>
      <c r="C40" s="379"/>
      <c r="D40" s="379"/>
      <c r="E40" s="376"/>
      <c r="F40" s="376"/>
      <c r="G40" s="373"/>
      <c r="H40" s="373"/>
      <c r="I40" s="364"/>
      <c r="J40" s="364"/>
      <c r="K40" s="339"/>
      <c r="L40" s="340"/>
      <c r="M40" s="365"/>
      <c r="N40" s="366"/>
      <c r="O40" s="381"/>
      <c r="P40" s="382"/>
      <c r="Q40" s="319"/>
      <c r="R40" s="320"/>
      <c r="S40" s="321"/>
      <c r="T40" s="193"/>
      <c r="U40" s="121">
        <f>SUM(C40:O40)</f>
        <v>0</v>
      </c>
      <c r="V40" s="35">
        <f>SUM(U34:U40)</f>
        <v>0</v>
      </c>
      <c r="W40" s="35">
        <f>W33-V40</f>
        <v>0</v>
      </c>
      <c r="X40" s="35" t="e">
        <f>(W40*100)/U1</f>
        <v>#DIV/0!</v>
      </c>
      <c r="Y40" s="152"/>
      <c r="Z40" s="28"/>
      <c r="AA40" s="28"/>
      <c r="AB40" s="28"/>
      <c r="AC40" s="28"/>
      <c r="AD40" s="32"/>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row>
    <row r="41" spans="1:69" s="29" customFormat="1" ht="12.75">
      <c r="A41" s="40" t="s">
        <v>16</v>
      </c>
      <c r="B41" s="41"/>
      <c r="C41" s="380"/>
      <c r="D41" s="380"/>
      <c r="E41" s="377"/>
      <c r="F41" s="377"/>
      <c r="G41" s="374"/>
      <c r="H41" s="374"/>
      <c r="I41" s="363"/>
      <c r="J41" s="363"/>
      <c r="K41" s="341"/>
      <c r="L41" s="342"/>
      <c r="M41" s="350"/>
      <c r="N41" s="351"/>
      <c r="O41" s="389"/>
      <c r="P41" s="390"/>
      <c r="Q41" s="144"/>
      <c r="R41" s="145"/>
      <c r="S41" s="113" t="str">
        <f>IF(R41=INTERN!$A$4,$R$1,"0")</f>
        <v>0</v>
      </c>
      <c r="T41" s="191"/>
      <c r="U41" s="116">
        <f t="shared" si="0"/>
        <v>0</v>
      </c>
      <c r="V41" s="328"/>
      <c r="W41" s="330"/>
      <c r="X41" s="330"/>
      <c r="Y41" s="150"/>
      <c r="Z41" s="28"/>
      <c r="AA41" s="28"/>
      <c r="AB41" s="28"/>
      <c r="AC41" s="28"/>
      <c r="AD41" s="32"/>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row>
    <row r="42" spans="1:69" s="29" customFormat="1" ht="12.75">
      <c r="A42" s="42" t="s">
        <v>20</v>
      </c>
      <c r="B42" s="43"/>
      <c r="C42" s="378"/>
      <c r="D42" s="378"/>
      <c r="E42" s="375"/>
      <c r="F42" s="375"/>
      <c r="G42" s="372"/>
      <c r="H42" s="372"/>
      <c r="I42" s="371"/>
      <c r="J42" s="371"/>
      <c r="K42" s="352"/>
      <c r="L42" s="353"/>
      <c r="M42" s="343"/>
      <c r="N42" s="344"/>
      <c r="O42" s="354"/>
      <c r="P42" s="355"/>
      <c r="Q42" s="146"/>
      <c r="R42" s="147"/>
      <c r="S42" s="114" t="str">
        <f>IF(R42=INTERN!$A$4,$R$1,"0")</f>
        <v>0</v>
      </c>
      <c r="T42" s="192"/>
      <c r="U42" s="117">
        <f t="shared" si="0"/>
        <v>0</v>
      </c>
      <c r="V42" s="328"/>
      <c r="W42" s="330"/>
      <c r="X42" s="330"/>
      <c r="Y42" s="151"/>
      <c r="Z42" s="28"/>
      <c r="AA42" s="28"/>
      <c r="AB42" s="28"/>
      <c r="AC42" s="28"/>
      <c r="AD42" s="32"/>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row>
    <row r="43" spans="1:69" s="29" customFormat="1" ht="12.75">
      <c r="A43" s="42" t="s">
        <v>14</v>
      </c>
      <c r="B43" s="43"/>
      <c r="C43" s="378"/>
      <c r="D43" s="378"/>
      <c r="E43" s="375"/>
      <c r="F43" s="375"/>
      <c r="G43" s="372"/>
      <c r="H43" s="372"/>
      <c r="I43" s="371"/>
      <c r="J43" s="371"/>
      <c r="K43" s="352"/>
      <c r="L43" s="353"/>
      <c r="M43" s="343"/>
      <c r="N43" s="344"/>
      <c r="O43" s="354"/>
      <c r="P43" s="355"/>
      <c r="Q43" s="146"/>
      <c r="R43" s="147"/>
      <c r="S43" s="114" t="str">
        <f>IF(R43=INTERN!$A$4,$R$1,"0")</f>
        <v>0</v>
      </c>
      <c r="T43" s="192"/>
      <c r="U43" s="117">
        <f t="shared" si="0"/>
        <v>0</v>
      </c>
      <c r="V43" s="329"/>
      <c r="W43" s="331"/>
      <c r="X43" s="331"/>
      <c r="Y43" s="151"/>
      <c r="Z43" s="28"/>
      <c r="AA43" s="28"/>
      <c r="AB43" s="28"/>
      <c r="AC43" s="28"/>
      <c r="AD43" s="32"/>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row>
    <row r="44" spans="1:69" s="29" customFormat="1" ht="13.5" thickBot="1">
      <c r="A44" s="44" t="s">
        <v>13</v>
      </c>
      <c r="B44" s="45"/>
      <c r="C44" s="379"/>
      <c r="D44" s="379"/>
      <c r="E44" s="376"/>
      <c r="F44" s="376"/>
      <c r="G44" s="373"/>
      <c r="H44" s="373"/>
      <c r="I44" s="364"/>
      <c r="J44" s="364"/>
      <c r="K44" s="339"/>
      <c r="L44" s="340"/>
      <c r="M44" s="365"/>
      <c r="N44" s="366"/>
      <c r="O44" s="393"/>
      <c r="P44" s="394"/>
      <c r="Q44" s="148"/>
      <c r="R44" s="149"/>
      <c r="S44" s="160" t="str">
        <f>IF(R44=INTERN!$A$4,$R$1,"0")</f>
        <v>0</v>
      </c>
      <c r="T44" s="193"/>
      <c r="U44" s="122">
        <f t="shared" si="0"/>
        <v>0</v>
      </c>
      <c r="V44" s="46">
        <f>SUM(U41:U44)</f>
        <v>0</v>
      </c>
      <c r="W44" s="35">
        <f>W40-V44</f>
        <v>0</v>
      </c>
      <c r="X44" s="35" t="e">
        <f>(W44*100)/U1</f>
        <v>#DIV/0!</v>
      </c>
      <c r="Y44" s="152"/>
      <c r="Z44" s="28"/>
      <c r="AA44" s="28"/>
      <c r="AB44" s="28"/>
      <c r="AC44" s="28"/>
      <c r="AD44" s="32"/>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row>
    <row r="45" spans="1:69" s="29" customFormat="1" ht="24">
      <c r="A45" s="27"/>
      <c r="B45" s="30"/>
      <c r="C45" s="34" t="s">
        <v>0</v>
      </c>
      <c r="D45" s="36">
        <f>SUM(C6:D44)</f>
        <v>0</v>
      </c>
      <c r="E45" s="34" t="s">
        <v>0</v>
      </c>
      <c r="F45" s="36">
        <f>SUM(E6:F44)</f>
        <v>0</v>
      </c>
      <c r="G45" s="34" t="s">
        <v>0</v>
      </c>
      <c r="H45" s="36">
        <f>SUM(G6:G44)</f>
        <v>0</v>
      </c>
      <c r="I45" s="34" t="s">
        <v>0</v>
      </c>
      <c r="J45" s="36">
        <f>SUM(I6:J44)</f>
        <v>0</v>
      </c>
      <c r="K45" s="34" t="s">
        <v>0</v>
      </c>
      <c r="L45" s="36">
        <f>SUM(K6:L44)</f>
        <v>0</v>
      </c>
      <c r="M45" s="34" t="s">
        <v>0</v>
      </c>
      <c r="N45" s="36">
        <f>SUM(M6:N44)</f>
        <v>0</v>
      </c>
      <c r="O45" s="34" t="s">
        <v>0</v>
      </c>
      <c r="P45" s="36">
        <f>SUM(O6:P44)</f>
        <v>0</v>
      </c>
      <c r="Q45" s="53">
        <f>SUM(Q6:Q44)</f>
        <v>0</v>
      </c>
      <c r="R45" s="52"/>
      <c r="S45" s="36">
        <f>SUM(S6:S44)</f>
        <v>0</v>
      </c>
      <c r="T45" s="425"/>
      <c r="U45" s="426"/>
      <c r="V45" s="426"/>
      <c r="W45" s="426"/>
      <c r="X45" s="426"/>
      <c r="Y45" s="427"/>
      <c r="Z45" s="28"/>
      <c r="AA45" s="28"/>
      <c r="AB45" s="28"/>
      <c r="AC45" s="28"/>
      <c r="AD45" s="32"/>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row>
    <row r="46" spans="1:69" s="29" customFormat="1" ht="15">
      <c r="A46" s="25"/>
      <c r="B46" s="25"/>
      <c r="C46" s="25"/>
      <c r="D46" s="25"/>
      <c r="E46" s="25"/>
      <c r="F46" s="25"/>
      <c r="G46" s="25"/>
      <c r="H46" s="25"/>
      <c r="I46" s="25"/>
      <c r="J46" s="25"/>
      <c r="K46" s="25"/>
      <c r="L46" s="25"/>
      <c r="M46" s="25"/>
      <c r="N46" s="25"/>
      <c r="O46" s="25"/>
      <c r="P46" s="25"/>
      <c r="Q46" s="25"/>
      <c r="R46" s="25"/>
      <c r="S46" s="25"/>
      <c r="T46" s="206"/>
      <c r="U46" s="206"/>
      <c r="V46" s="206"/>
      <c r="W46" s="206"/>
      <c r="X46" s="206"/>
      <c r="Y46" s="207"/>
      <c r="Z46" s="28"/>
      <c r="AA46" s="28"/>
      <c r="AB46" s="28"/>
      <c r="AC46" s="28"/>
      <c r="AD46" s="32"/>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row>
    <row r="47" spans="1:25" ht="55.5" customHeight="1">
      <c r="A47" s="422" t="s">
        <v>106</v>
      </c>
      <c r="B47" s="423"/>
      <c r="C47" s="423"/>
      <c r="D47" s="423"/>
      <c r="E47" s="423"/>
      <c r="F47" s="423"/>
      <c r="G47" s="423"/>
      <c r="H47" s="423"/>
      <c r="I47" s="423"/>
      <c r="J47" s="423"/>
      <c r="K47" s="423"/>
      <c r="L47" s="423"/>
      <c r="M47" s="423"/>
      <c r="N47" s="423"/>
      <c r="O47" s="423"/>
      <c r="P47" s="423"/>
      <c r="Q47" s="423"/>
      <c r="R47" s="423"/>
      <c r="S47" s="423"/>
      <c r="T47" s="423"/>
      <c r="U47" s="423"/>
      <c r="V47" s="423"/>
      <c r="W47" s="423"/>
      <c r="X47" s="423"/>
      <c r="Y47" s="424"/>
    </row>
    <row r="48" spans="1:25" ht="72" customHeight="1">
      <c r="A48" s="421" t="s">
        <v>159</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3"/>
    </row>
    <row r="49" spans="1:32" ht="72" customHeight="1">
      <c r="A49" s="414" t="s">
        <v>160</v>
      </c>
      <c r="B49" s="412"/>
      <c r="C49" s="412"/>
      <c r="D49" s="412"/>
      <c r="E49" s="412"/>
      <c r="F49" s="412"/>
      <c r="G49" s="412"/>
      <c r="H49" s="412"/>
      <c r="I49" s="412"/>
      <c r="J49" s="412"/>
      <c r="K49" s="412"/>
      <c r="L49" s="412"/>
      <c r="M49" s="412"/>
      <c r="N49" s="412"/>
      <c r="O49" s="412"/>
      <c r="P49" s="412"/>
      <c r="Q49" s="412"/>
      <c r="R49" s="412"/>
      <c r="S49" s="412"/>
      <c r="T49" s="412"/>
      <c r="U49" s="412"/>
      <c r="V49" s="412"/>
      <c r="W49" s="412"/>
      <c r="X49" s="412"/>
      <c r="Y49" s="413"/>
      <c r="AC49" s="28"/>
      <c r="AD49" s="28"/>
      <c r="AE49" s="28"/>
      <c r="AF49" s="28"/>
    </row>
    <row r="50" spans="1:33" ht="27" customHeight="1">
      <c r="A50" s="408" t="s">
        <v>114</v>
      </c>
      <c r="B50" s="409"/>
      <c r="C50" s="409"/>
      <c r="D50" s="409"/>
      <c r="E50" s="409"/>
      <c r="F50" s="409"/>
      <c r="G50" s="409"/>
      <c r="H50" s="409"/>
      <c r="I50" s="409"/>
      <c r="J50" s="409"/>
      <c r="K50" s="409"/>
      <c r="L50" s="409"/>
      <c r="M50" s="409"/>
      <c r="N50" s="409"/>
      <c r="O50" s="409"/>
      <c r="P50" s="409"/>
      <c r="Q50" s="409"/>
      <c r="R50" s="409"/>
      <c r="S50" s="409"/>
      <c r="T50" s="409"/>
      <c r="U50" s="409"/>
      <c r="V50" s="409"/>
      <c r="W50" s="409"/>
      <c r="X50" s="409"/>
      <c r="Y50" s="410"/>
      <c r="AB50" s="28"/>
      <c r="AC50" s="28"/>
      <c r="AD50" s="28"/>
      <c r="AE50" s="28"/>
      <c r="AF50" s="28"/>
      <c r="AG50" s="28"/>
    </row>
    <row r="51" spans="1:33" ht="28.5" customHeight="1">
      <c r="A51" s="345" t="s">
        <v>117</v>
      </c>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7"/>
      <c r="AB51" s="28"/>
      <c r="AC51" s="28"/>
      <c r="AD51" s="28"/>
      <c r="AE51" s="28"/>
      <c r="AF51" s="28"/>
      <c r="AG51" s="28"/>
    </row>
    <row r="52" spans="1:33" ht="48" customHeight="1">
      <c r="A52" s="411" t="s">
        <v>161</v>
      </c>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3"/>
      <c r="AB52" s="28"/>
      <c r="AC52" s="28"/>
      <c r="AD52" s="28"/>
      <c r="AE52" s="28"/>
      <c r="AF52" s="28"/>
      <c r="AG52" s="28"/>
    </row>
    <row r="53" spans="1:69" s="9" customFormat="1" ht="43.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row>
    <row r="54" spans="1:69" s="9" customFormat="1" ht="27.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row>
    <row r="55" spans="1:33" ht="69.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row>
    <row r="56" spans="1:72" s="9" customFormat="1" ht="1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row>
    <row r="57" spans="1:72" s="9" customFormat="1" ht="1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row>
    <row r="58" spans="1:72" s="9" customFormat="1" ht="1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row>
    <row r="59" spans="1:72" ht="1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row>
    <row r="60" spans="1:72" s="9" customFormat="1" ht="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row>
    <row r="61" spans="1:72" s="9" customFormat="1" ht="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row>
    <row r="62" spans="1:72" s="9" customFormat="1" ht="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row>
    <row r="63" spans="1:72" s="9" customFormat="1" ht="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row>
    <row r="64" spans="1:72" s="9" customFormat="1" ht="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row>
    <row r="65" spans="1:72" s="9" customFormat="1" ht="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row>
    <row r="66" spans="1:72" ht="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row>
    <row r="67" spans="1:72" ht="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row>
    <row r="68" spans="1:72" ht="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row>
    <row r="69" spans="1:72" ht="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row>
    <row r="70" spans="1:72" ht="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row>
    <row r="71" spans="1:72" ht="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row>
    <row r="72" spans="1:72" ht="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row>
    <row r="73" spans="1:72" ht="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row>
    <row r="74" spans="1:72" ht="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row>
    <row r="75" spans="1:72" ht="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row>
    <row r="76" spans="1:72" ht="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row>
    <row r="77" spans="1:72" ht="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row>
    <row r="78" spans="1:72" ht="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row>
    <row r="79" spans="1:72" ht="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row>
    <row r="80" spans="1:72" ht="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row>
    <row r="81" spans="1:72" ht="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row>
    <row r="82" spans="1:72" ht="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row>
    <row r="83" spans="1:72" ht="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row>
    <row r="84" spans="25:72" ht="15">
      <c r="Y84" s="25"/>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row>
    <row r="85" spans="25:72" ht="15">
      <c r="Y85" s="25"/>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row>
    <row r="86" spans="25:72" ht="15">
      <c r="Y86" s="25"/>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row>
    <row r="87" spans="25:72" ht="15">
      <c r="Y87" s="25"/>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row>
    <row r="88" spans="25:72" ht="15">
      <c r="Y88" s="25"/>
      <c r="Z88" s="28"/>
      <c r="AA88" s="28"/>
      <c r="AB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row>
    <row r="89" spans="25:72" ht="15">
      <c r="Y89" s="25"/>
      <c r="Z89" s="28"/>
      <c r="AA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row>
    <row r="90" ht="15">
      <c r="Y90" s="25"/>
    </row>
    <row r="91" ht="15">
      <c r="Y91" s="25"/>
    </row>
    <row r="92" ht="15">
      <c r="Y92" s="25"/>
    </row>
    <row r="93" ht="15">
      <c r="Y93" s="25"/>
    </row>
    <row r="94" ht="15">
      <c r="Y94" s="25"/>
    </row>
    <row r="95" ht="15">
      <c r="Y95" s="25"/>
    </row>
    <row r="96" ht="15">
      <c r="Y96" s="25"/>
    </row>
    <row r="97" ht="15">
      <c r="Y97" s="25"/>
    </row>
    <row r="98" ht="15">
      <c r="Y98" s="25"/>
    </row>
    <row r="99" ht="15">
      <c r="Y99" s="25"/>
    </row>
    <row r="100" ht="15">
      <c r="Y100" s="25"/>
    </row>
    <row r="101" ht="15">
      <c r="Y101" s="25"/>
    </row>
    <row r="102" ht="15">
      <c r="Y102" s="25"/>
    </row>
    <row r="103" ht="15">
      <c r="Y103" s="25"/>
    </row>
    <row r="104" ht="15">
      <c r="Y104" s="25"/>
    </row>
    <row r="105" ht="15">
      <c r="Y105" s="25"/>
    </row>
    <row r="106" ht="15">
      <c r="Y106" s="25"/>
    </row>
    <row r="107" ht="15">
      <c r="Y107" s="25"/>
    </row>
    <row r="108" ht="15">
      <c r="Y108" s="25"/>
    </row>
    <row r="109" ht="15">
      <c r="Y109" s="25"/>
    </row>
    <row r="110" ht="15">
      <c r="Y110" s="25"/>
    </row>
    <row r="111" ht="15">
      <c r="Y111" s="25"/>
    </row>
    <row r="112" ht="15">
      <c r="Y112" s="25"/>
    </row>
    <row r="113" ht="15">
      <c r="Y113" s="25"/>
    </row>
    <row r="114" ht="15">
      <c r="Y114" s="25"/>
    </row>
    <row r="115" ht="15">
      <c r="Y115" s="25"/>
    </row>
    <row r="116" ht="15">
      <c r="Y116" s="25"/>
    </row>
    <row r="117" ht="15">
      <c r="Y117" s="25"/>
    </row>
    <row r="118" ht="15">
      <c r="Y118" s="25"/>
    </row>
    <row r="119" ht="15">
      <c r="Y119" s="25"/>
    </row>
    <row r="120" ht="15">
      <c r="Y120" s="25"/>
    </row>
    <row r="121" ht="15">
      <c r="Y121" s="25"/>
    </row>
    <row r="122" ht="15">
      <c r="Y122" s="25"/>
    </row>
    <row r="123" ht="15">
      <c r="Y123" s="25"/>
    </row>
    <row r="124" ht="15">
      <c r="Y124" s="25"/>
    </row>
    <row r="125" ht="15">
      <c r="Y125" s="25"/>
    </row>
    <row r="126" ht="15">
      <c r="Y126" s="25"/>
    </row>
    <row r="127" ht="15">
      <c r="Y127" s="25"/>
    </row>
    <row r="128" ht="15">
      <c r="Y128" s="25"/>
    </row>
  </sheetData>
  <sheetProtection sheet="1" objects="1" scenarios="1"/>
  <mergeCells count="332">
    <mergeCell ref="A1:L1"/>
    <mergeCell ref="O1:Q1"/>
    <mergeCell ref="R1:S1"/>
    <mergeCell ref="V1:Y1"/>
    <mergeCell ref="A2:N2"/>
    <mergeCell ref="E3:F3"/>
    <mergeCell ref="G3:H3"/>
    <mergeCell ref="I3:J3"/>
    <mergeCell ref="K3:L3"/>
    <mergeCell ref="M3:N3"/>
    <mergeCell ref="V2:Y2"/>
    <mergeCell ref="R3:S3"/>
    <mergeCell ref="A4:B4"/>
    <mergeCell ref="C4:D4"/>
    <mergeCell ref="E4:F4"/>
    <mergeCell ref="G4:H4"/>
    <mergeCell ref="I4:J4"/>
    <mergeCell ref="K4:L4"/>
    <mergeCell ref="M4:N4"/>
    <mergeCell ref="O4:P4"/>
    <mergeCell ref="C3:D3"/>
    <mergeCell ref="O6:P6"/>
    <mergeCell ref="A5:B5"/>
    <mergeCell ref="C5:D5"/>
    <mergeCell ref="E5:F5"/>
    <mergeCell ref="G5:H5"/>
    <mergeCell ref="I5:J5"/>
    <mergeCell ref="K5:L5"/>
    <mergeCell ref="G8:H8"/>
    <mergeCell ref="I8:J8"/>
    <mergeCell ref="M5:N5"/>
    <mergeCell ref="O5:P5"/>
    <mergeCell ref="C6:D6"/>
    <mergeCell ref="E6:F6"/>
    <mergeCell ref="G6:H6"/>
    <mergeCell ref="I6:J6"/>
    <mergeCell ref="K6:L6"/>
    <mergeCell ref="M6:N6"/>
    <mergeCell ref="C8:D8"/>
    <mergeCell ref="E8:F8"/>
    <mergeCell ref="X6:X11"/>
    <mergeCell ref="C7:D7"/>
    <mergeCell ref="E7:F7"/>
    <mergeCell ref="G7:H7"/>
    <mergeCell ref="I7:J7"/>
    <mergeCell ref="K7:L7"/>
    <mergeCell ref="M7:N7"/>
    <mergeCell ref="O7:P7"/>
    <mergeCell ref="C10:D10"/>
    <mergeCell ref="E10:F10"/>
    <mergeCell ref="G10:H10"/>
    <mergeCell ref="I10:J10"/>
    <mergeCell ref="V6:V11"/>
    <mergeCell ref="W6:W11"/>
    <mergeCell ref="O8:P8"/>
    <mergeCell ref="C9:D9"/>
    <mergeCell ref="E9:F9"/>
    <mergeCell ref="G9:H9"/>
    <mergeCell ref="K8:L8"/>
    <mergeCell ref="M8:N8"/>
    <mergeCell ref="G12:H12"/>
    <mergeCell ref="I12:J12"/>
    <mergeCell ref="K12:L12"/>
    <mergeCell ref="M12:N12"/>
    <mergeCell ref="M9:N9"/>
    <mergeCell ref="M11:N11"/>
    <mergeCell ref="I9:J9"/>
    <mergeCell ref="K9:L9"/>
    <mergeCell ref="O9:P9"/>
    <mergeCell ref="O10:P10"/>
    <mergeCell ref="C11:D11"/>
    <mergeCell ref="E11:F11"/>
    <mergeCell ref="G11:H11"/>
    <mergeCell ref="I11:J11"/>
    <mergeCell ref="K11:L11"/>
    <mergeCell ref="K10:L10"/>
    <mergeCell ref="M10:N10"/>
    <mergeCell ref="O11:P11"/>
    <mergeCell ref="O12:P12"/>
    <mergeCell ref="C13:D13"/>
    <mergeCell ref="E13:F13"/>
    <mergeCell ref="G13:H13"/>
    <mergeCell ref="I13:J13"/>
    <mergeCell ref="K13:L13"/>
    <mergeCell ref="M13:N13"/>
    <mergeCell ref="O13:P13"/>
    <mergeCell ref="C12:D12"/>
    <mergeCell ref="E12:F12"/>
    <mergeCell ref="X13:X18"/>
    <mergeCell ref="O14:P14"/>
    <mergeCell ref="O15:P15"/>
    <mergeCell ref="I17:J17"/>
    <mergeCell ref="K17:L17"/>
    <mergeCell ref="C14:D14"/>
    <mergeCell ref="E14:F14"/>
    <mergeCell ref="G14:H14"/>
    <mergeCell ref="I14:J14"/>
    <mergeCell ref="K14:L14"/>
    <mergeCell ref="I15:J15"/>
    <mergeCell ref="K15:L15"/>
    <mergeCell ref="M15:N15"/>
    <mergeCell ref="V13:V18"/>
    <mergeCell ref="W13:W18"/>
    <mergeCell ref="M14:N14"/>
    <mergeCell ref="M17:N17"/>
    <mergeCell ref="C15:D15"/>
    <mergeCell ref="E15:F15"/>
    <mergeCell ref="G15:H15"/>
    <mergeCell ref="C17:D17"/>
    <mergeCell ref="E17:F17"/>
    <mergeCell ref="G17:H17"/>
    <mergeCell ref="C16:D16"/>
    <mergeCell ref="E16:F16"/>
    <mergeCell ref="G16:H16"/>
    <mergeCell ref="G18:H18"/>
    <mergeCell ref="I18:J18"/>
    <mergeCell ref="K18:L18"/>
    <mergeCell ref="M18:N18"/>
    <mergeCell ref="O16:P16"/>
    <mergeCell ref="O17:P17"/>
    <mergeCell ref="O18:P18"/>
    <mergeCell ref="I16:J16"/>
    <mergeCell ref="K16:L16"/>
    <mergeCell ref="M16:N16"/>
    <mergeCell ref="C19:D19"/>
    <mergeCell ref="E19:F19"/>
    <mergeCell ref="G19:H19"/>
    <mergeCell ref="I19:J19"/>
    <mergeCell ref="K19:L19"/>
    <mergeCell ref="M19:N19"/>
    <mergeCell ref="O19:P19"/>
    <mergeCell ref="C18:D18"/>
    <mergeCell ref="E18:F18"/>
    <mergeCell ref="C20:D20"/>
    <mergeCell ref="E20:F20"/>
    <mergeCell ref="G20:H20"/>
    <mergeCell ref="I20:J20"/>
    <mergeCell ref="K20:L20"/>
    <mergeCell ref="M20:N20"/>
    <mergeCell ref="O20:P20"/>
    <mergeCell ref="X20:X25"/>
    <mergeCell ref="O21:P21"/>
    <mergeCell ref="O22:P22"/>
    <mergeCell ref="I24:J24"/>
    <mergeCell ref="K24:L24"/>
    <mergeCell ref="C21:D21"/>
    <mergeCell ref="E21:F21"/>
    <mergeCell ref="G21:H21"/>
    <mergeCell ref="I21:J21"/>
    <mergeCell ref="K21:L21"/>
    <mergeCell ref="I22:J22"/>
    <mergeCell ref="K22:L22"/>
    <mergeCell ref="M22:N22"/>
    <mergeCell ref="V20:V25"/>
    <mergeCell ref="W20:W25"/>
    <mergeCell ref="M21:N21"/>
    <mergeCell ref="M24:N24"/>
    <mergeCell ref="C22:D22"/>
    <mergeCell ref="E22:F22"/>
    <mergeCell ref="G22:H22"/>
    <mergeCell ref="C24:D24"/>
    <mergeCell ref="E24:F24"/>
    <mergeCell ref="G24:H24"/>
    <mergeCell ref="C23:D23"/>
    <mergeCell ref="E23:F23"/>
    <mergeCell ref="G23:H23"/>
    <mergeCell ref="G25:H25"/>
    <mergeCell ref="I25:J25"/>
    <mergeCell ref="K25:L25"/>
    <mergeCell ref="M25:N25"/>
    <mergeCell ref="O23:P23"/>
    <mergeCell ref="O24:P24"/>
    <mergeCell ref="O25:P25"/>
    <mergeCell ref="I23:J23"/>
    <mergeCell ref="K23:L23"/>
    <mergeCell ref="M23:N23"/>
    <mergeCell ref="C26:D26"/>
    <mergeCell ref="E26:F26"/>
    <mergeCell ref="G26:H26"/>
    <mergeCell ref="I26:J26"/>
    <mergeCell ref="K26:L26"/>
    <mergeCell ref="M26:N26"/>
    <mergeCell ref="O26:P26"/>
    <mergeCell ref="C25:D25"/>
    <mergeCell ref="E25:F25"/>
    <mergeCell ref="C27:D27"/>
    <mergeCell ref="E27:F27"/>
    <mergeCell ref="G27:H27"/>
    <mergeCell ref="I27:J27"/>
    <mergeCell ref="K27:L27"/>
    <mergeCell ref="M27:N27"/>
    <mergeCell ref="O27:P27"/>
    <mergeCell ref="X27:X32"/>
    <mergeCell ref="O28:P28"/>
    <mergeCell ref="O29:P29"/>
    <mergeCell ref="I31:J31"/>
    <mergeCell ref="K31:L31"/>
    <mergeCell ref="C28:D28"/>
    <mergeCell ref="E28:F28"/>
    <mergeCell ref="G28:H28"/>
    <mergeCell ref="I28:J28"/>
    <mergeCell ref="K28:L28"/>
    <mergeCell ref="I29:J29"/>
    <mergeCell ref="K29:L29"/>
    <mergeCell ref="M29:N29"/>
    <mergeCell ref="V27:V32"/>
    <mergeCell ref="W27:W32"/>
    <mergeCell ref="M28:N28"/>
    <mergeCell ref="M31:N31"/>
    <mergeCell ref="C29:D29"/>
    <mergeCell ref="E29:F29"/>
    <mergeCell ref="G29:H29"/>
    <mergeCell ref="C31:D31"/>
    <mergeCell ref="E31:F31"/>
    <mergeCell ref="G31:H31"/>
    <mergeCell ref="C30:D30"/>
    <mergeCell ref="E30:F30"/>
    <mergeCell ref="G30:H30"/>
    <mergeCell ref="G32:H32"/>
    <mergeCell ref="I32:J32"/>
    <mergeCell ref="K32:L32"/>
    <mergeCell ref="M32:N32"/>
    <mergeCell ref="O30:P30"/>
    <mergeCell ref="O31:P31"/>
    <mergeCell ref="O32:P32"/>
    <mergeCell ref="I30:J30"/>
    <mergeCell ref="K30:L30"/>
    <mergeCell ref="M30:N30"/>
    <mergeCell ref="C33:D33"/>
    <mergeCell ref="E33:F33"/>
    <mergeCell ref="G33:H33"/>
    <mergeCell ref="I33:J33"/>
    <mergeCell ref="K33:L33"/>
    <mergeCell ref="M33:N33"/>
    <mergeCell ref="O33:P33"/>
    <mergeCell ref="C32:D32"/>
    <mergeCell ref="E32:F32"/>
    <mergeCell ref="C34:D34"/>
    <mergeCell ref="E34:F34"/>
    <mergeCell ref="G34:H34"/>
    <mergeCell ref="I34:J34"/>
    <mergeCell ref="K34:L34"/>
    <mergeCell ref="M34:N34"/>
    <mergeCell ref="O34:P34"/>
    <mergeCell ref="C35:D35"/>
    <mergeCell ref="E35:F35"/>
    <mergeCell ref="G35:H35"/>
    <mergeCell ref="I35:J35"/>
    <mergeCell ref="K35:L35"/>
    <mergeCell ref="M35:N35"/>
    <mergeCell ref="I36:J36"/>
    <mergeCell ref="K36:L36"/>
    <mergeCell ref="M36:N36"/>
    <mergeCell ref="V34:V39"/>
    <mergeCell ref="W34:W39"/>
    <mergeCell ref="X34:X39"/>
    <mergeCell ref="O35:P35"/>
    <mergeCell ref="O36:P36"/>
    <mergeCell ref="K38:L38"/>
    <mergeCell ref="M38:N38"/>
    <mergeCell ref="O37:P37"/>
    <mergeCell ref="O38:P38"/>
    <mergeCell ref="O39:P39"/>
    <mergeCell ref="C38:D38"/>
    <mergeCell ref="E38:F38"/>
    <mergeCell ref="G38:H38"/>
    <mergeCell ref="I38:J38"/>
    <mergeCell ref="C37:D37"/>
    <mergeCell ref="E37:F37"/>
    <mergeCell ref="G37:H37"/>
    <mergeCell ref="G39:H39"/>
    <mergeCell ref="I39:J39"/>
    <mergeCell ref="K39:L39"/>
    <mergeCell ref="M39:N39"/>
    <mergeCell ref="C36:D36"/>
    <mergeCell ref="E36:F36"/>
    <mergeCell ref="G36:H36"/>
    <mergeCell ref="I37:J37"/>
    <mergeCell ref="K37:L37"/>
    <mergeCell ref="M37:N37"/>
    <mergeCell ref="C40:D40"/>
    <mergeCell ref="E40:F40"/>
    <mergeCell ref="G40:H40"/>
    <mergeCell ref="I40:J40"/>
    <mergeCell ref="K40:L40"/>
    <mergeCell ref="M40:N40"/>
    <mergeCell ref="M42:N42"/>
    <mergeCell ref="O40:P40"/>
    <mergeCell ref="C39:D39"/>
    <mergeCell ref="E39:F39"/>
    <mergeCell ref="C41:D41"/>
    <mergeCell ref="E41:F41"/>
    <mergeCell ref="G41:H41"/>
    <mergeCell ref="I41:J41"/>
    <mergeCell ref="K41:L41"/>
    <mergeCell ref="M41:N41"/>
    <mergeCell ref="O43:P43"/>
    <mergeCell ref="O41:P41"/>
    <mergeCell ref="V41:V43"/>
    <mergeCell ref="W41:W43"/>
    <mergeCell ref="X41:X43"/>
    <mergeCell ref="C42:D42"/>
    <mergeCell ref="E42:F42"/>
    <mergeCell ref="G42:H42"/>
    <mergeCell ref="I42:J42"/>
    <mergeCell ref="K42:L42"/>
    <mergeCell ref="C43:D43"/>
    <mergeCell ref="E43:F43"/>
    <mergeCell ref="G43:H43"/>
    <mergeCell ref="I43:J43"/>
    <mergeCell ref="K43:L43"/>
    <mergeCell ref="M43:N43"/>
    <mergeCell ref="A52:Y52"/>
    <mergeCell ref="O44:P44"/>
    <mergeCell ref="T45:Y45"/>
    <mergeCell ref="A47:Y47"/>
    <mergeCell ref="A48:Y48"/>
    <mergeCell ref="A49:Y49"/>
    <mergeCell ref="A50:Y50"/>
    <mergeCell ref="C44:D44"/>
    <mergeCell ref="E44:F44"/>
    <mergeCell ref="G44:H44"/>
    <mergeCell ref="Q11:S12"/>
    <mergeCell ref="Q18:S19"/>
    <mergeCell ref="Q25:S26"/>
    <mergeCell ref="Q32:S33"/>
    <mergeCell ref="Q39:S40"/>
    <mergeCell ref="A51:Y51"/>
    <mergeCell ref="I44:J44"/>
    <mergeCell ref="K44:L44"/>
    <mergeCell ref="M44:N44"/>
    <mergeCell ref="O42:P42"/>
  </mergeCells>
  <conditionalFormatting sqref="U6:U44">
    <cfRule type="colorScale" priority="1" dxfId="1">
      <colorScale>
        <cfvo type="num" val="12"/>
        <cfvo type="num" val="12.1"/>
        <color rgb="FFFBB9CD"/>
        <color rgb="FFFF0000"/>
      </colorScale>
    </cfRule>
  </conditionalFormatting>
  <dataValidations count="4">
    <dataValidation type="decimal" operator="lessThanOrEqual" allowBlank="1" showInputMessage="1" showErrorMessage="1" error="max 12h bei Freizeiten; sonst max. 10 h" sqref="C6:P44">
      <formula1>12</formula1>
    </dataValidation>
    <dataValidation type="whole" allowBlank="1" showInputMessage="1" showErrorMessage="1" error="1 Für ein Tag oder 0 " sqref="Q41:R44 Q13:R16 Q20:R23 Q27:R30 Q34:R37">
      <formula1>0</formula1>
      <formula2>1</formula2>
    </dataValidation>
    <dataValidation type="whole" allowBlank="1" showInputMessage="1" showErrorMessage="1" error="1 Für ein Tag oder 0 &#10;" sqref="Q6:R9">
      <formula1>0</formula1>
      <formula2>1</formula2>
    </dataValidation>
    <dataValidation type="whole" allowBlank="1" showInputMessage="1" showErrorMessage="1" sqref="Q10:R10 Q17:R17 Q24:R24 Q31:R31 Q38:R38">
      <formula1>0</formula1>
      <formula2>3</formula2>
    </dataValidation>
  </dataValidations>
  <printOptions/>
  <pageMargins left="0.2" right="0.22" top="0.61" bottom="0.984251969" header="0.4921259845" footer="0.4921259845"/>
  <pageSetup fitToHeight="1" fitToWidth="1" horizontalDpi="600" verticalDpi="600" orientation="portrait" paperSize="9" scale="13"/>
</worksheet>
</file>

<file path=xl/worksheets/sheet12.xml><?xml version="1.0" encoding="utf-8"?>
<worksheet xmlns="http://schemas.openxmlformats.org/spreadsheetml/2006/main" xmlns:r="http://schemas.openxmlformats.org/officeDocument/2006/relationships">
  <sheetPr codeName="Tabelle17">
    <pageSetUpPr fitToPage="1"/>
  </sheetPr>
  <dimension ref="A1:BT133"/>
  <sheetViews>
    <sheetView zoomScalePageLayoutView="0" workbookViewId="0" topLeftCell="A1">
      <selection activeCell="O6" sqref="O6:P6"/>
    </sheetView>
  </sheetViews>
  <sheetFormatPr defaultColWidth="11.421875" defaultRowHeight="12.75" outlineLevelCol="1"/>
  <cols>
    <col min="1" max="1" width="8.7109375" style="4" customWidth="1"/>
    <col min="2" max="2" width="8.421875" style="2" customWidth="1"/>
    <col min="3" max="3" width="4.8515625" style="1" hidden="1" customWidth="1" outlineLevel="1"/>
    <col min="4" max="4" width="4.8515625" style="5" hidden="1" customWidth="1" outlineLevel="1"/>
    <col min="5" max="5" width="4.8515625" style="1" hidden="1" customWidth="1" outlineLevel="1"/>
    <col min="6" max="6" width="4.8515625" style="5" hidden="1" customWidth="1" outlineLevel="1"/>
    <col min="7" max="7" width="4.8515625" style="1" hidden="1" customWidth="1" outlineLevel="1"/>
    <col min="8" max="8" width="6.00390625" style="5" hidden="1" customWidth="1" outlineLevel="1"/>
    <col min="9" max="9" width="4.8515625" style="1" hidden="1" customWidth="1" outlineLevel="1"/>
    <col min="10" max="10" width="5.7109375" style="5" hidden="1" customWidth="1" outlineLevel="1"/>
    <col min="11" max="11" width="4.8515625" style="1" hidden="1" customWidth="1" outlineLevel="1"/>
    <col min="12" max="12" width="6.28125" style="5" hidden="1" customWidth="1" outlineLevel="1"/>
    <col min="13" max="13" width="4.8515625" style="1" hidden="1" customWidth="1" outlineLevel="1"/>
    <col min="14" max="14" width="6.28125" style="5" hidden="1" customWidth="1" outlineLevel="1"/>
    <col min="15" max="15" width="4.8515625" style="1" customWidth="1" collapsed="1"/>
    <col min="16" max="16" width="7.28125" style="5" customWidth="1"/>
    <col min="17" max="17" width="12.7109375" style="1" customWidth="1"/>
    <col min="18" max="18" width="8.00390625" style="1" customWidth="1"/>
    <col min="19" max="19" width="7.7109375" style="5" customWidth="1"/>
    <col min="20" max="20" width="14.00390625" style="26" customWidth="1"/>
    <col min="21" max="21" width="12.421875" style="1" customWidth="1"/>
    <col min="22" max="22" width="11.7109375" style="5" customWidth="1"/>
    <col min="23" max="23" width="11.8515625" style="1" customWidth="1"/>
    <col min="24" max="24" width="10.00390625" style="5" customWidth="1"/>
    <col min="25" max="25" width="24.28125" style="1" customWidth="1"/>
    <col min="26" max="26" width="7.7109375" style="25" customWidth="1"/>
    <col min="27" max="27" width="7.8515625" style="25" customWidth="1"/>
    <col min="28" max="28" width="6.00390625" style="25" customWidth="1"/>
    <col min="29" max="29" width="11.00390625" style="25" customWidth="1"/>
    <col min="30" max="69" width="11.421875" style="25" customWidth="1"/>
    <col min="70" max="16384" width="11.421875" style="4" customWidth="1"/>
  </cols>
  <sheetData>
    <row r="1" spans="1:69" s="60" customFormat="1" ht="45.75" customHeight="1" thickBot="1">
      <c r="A1" s="356">
        <f>Stammdaten!B3</f>
        <v>0</v>
      </c>
      <c r="B1" s="357"/>
      <c r="C1" s="358"/>
      <c r="D1" s="358"/>
      <c r="E1" s="358"/>
      <c r="F1" s="358"/>
      <c r="G1" s="358"/>
      <c r="H1" s="358"/>
      <c r="I1" s="358"/>
      <c r="J1" s="358"/>
      <c r="K1" s="358"/>
      <c r="L1" s="358"/>
      <c r="M1" s="196"/>
      <c r="N1" s="196"/>
      <c r="O1" s="400" t="str">
        <f>Januar!O1</f>
        <v>reguläre tägliche AZ im GP-Dienst/ Kirchenmusik (Stunden)</v>
      </c>
      <c r="P1" s="401"/>
      <c r="Q1" s="401"/>
      <c r="R1" s="395">
        <f>Stammdaten!B30</f>
        <v>0</v>
      </c>
      <c r="S1" s="396"/>
      <c r="T1" s="100" t="str">
        <f>Januar!T1</f>
        <v>SOLL-AZ  im GP/KM-Dienst (Stunden)</v>
      </c>
      <c r="U1" s="97">
        <f>Stammdaten!B25</f>
        <v>0</v>
      </c>
      <c r="V1" s="397" t="s">
        <v>122</v>
      </c>
      <c r="W1" s="398"/>
      <c r="X1" s="398"/>
      <c r="Y1" s="399"/>
      <c r="Z1" s="59"/>
      <c r="AA1" s="84"/>
      <c r="AB1" s="84"/>
      <c r="AC1" s="84"/>
      <c r="AD1" s="84"/>
      <c r="AE1" s="84"/>
      <c r="AF1" s="84"/>
      <c r="AG1" s="84"/>
      <c r="AH1" s="84"/>
      <c r="AI1" s="84"/>
      <c r="AJ1" s="84"/>
      <c r="AK1" s="84"/>
      <c r="AL1" s="84"/>
      <c r="AM1" s="84"/>
      <c r="AN1" s="84"/>
      <c r="AO1" s="84"/>
      <c r="AP1" s="84"/>
      <c r="AQ1" s="84"/>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row>
    <row r="2" spans="1:69" s="60" customFormat="1" ht="21" customHeight="1" thickBot="1">
      <c r="A2" s="332"/>
      <c r="B2" s="333"/>
      <c r="C2" s="333"/>
      <c r="D2" s="333"/>
      <c r="E2" s="333"/>
      <c r="F2" s="333"/>
      <c r="G2" s="333"/>
      <c r="H2" s="333"/>
      <c r="I2" s="333"/>
      <c r="J2" s="333"/>
      <c r="K2" s="333"/>
      <c r="L2" s="333"/>
      <c r="M2" s="333"/>
      <c r="N2" s="334"/>
      <c r="O2" s="200" t="s">
        <v>109</v>
      </c>
      <c r="P2" s="195"/>
      <c r="Q2" s="195"/>
      <c r="R2" s="195"/>
      <c r="S2" s="195"/>
      <c r="T2" s="195"/>
      <c r="U2" s="195"/>
      <c r="V2" s="406" t="s">
        <v>110</v>
      </c>
      <c r="W2" s="333"/>
      <c r="X2" s="333"/>
      <c r="Y2" s="407"/>
      <c r="Z2" s="59"/>
      <c r="AA2" s="84"/>
      <c r="AB2" s="84"/>
      <c r="AC2" s="84"/>
      <c r="AD2" s="84"/>
      <c r="AE2" s="84"/>
      <c r="AF2" s="84"/>
      <c r="AG2" s="84"/>
      <c r="AH2" s="84"/>
      <c r="AI2" s="84"/>
      <c r="AJ2" s="84"/>
      <c r="AK2" s="84"/>
      <c r="AL2" s="84"/>
      <c r="AM2" s="84"/>
      <c r="AN2" s="84"/>
      <c r="AO2" s="84"/>
      <c r="AP2" s="84"/>
      <c r="AQ2" s="84"/>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8" s="60" customFormat="1" ht="96" customHeight="1" thickBot="1">
      <c r="A3" s="31"/>
      <c r="B3" s="31" t="s">
        <v>23</v>
      </c>
      <c r="C3" s="383" t="str">
        <f>'2018'!B6</f>
        <v>1) Regelmäßige Veranstaltungen </v>
      </c>
      <c r="D3" s="383"/>
      <c r="E3" s="384" t="str">
        <f>'2018'!C6</f>
        <v>2) Einzelveranstaltungen, Projekte, Freizeiten, besondere Dienste </v>
      </c>
      <c r="F3" s="384"/>
      <c r="G3" s="385" t="str">
        <f>'2018'!D6</f>
        <v>3) Gremien, Konvente</v>
      </c>
      <c r="H3" s="385"/>
      <c r="I3" s="386" t="str">
        <f>'2018'!E6</f>
        <v>4) Sonstige Dienstpflichten </v>
      </c>
      <c r="J3" s="386"/>
      <c r="K3" s="387" t="str">
        <f>'2018'!F6</f>
        <v>5) Entwicklung neuer Arbeitsansätze / Unvorhersehbares / seelsorgerische Begleitung Einzelner</v>
      </c>
      <c r="L3" s="388"/>
      <c r="M3" s="415" t="str">
        <f>'2018'!G6</f>
        <v>6) sonstige Arbeitsfelder (z.B. Kirchenmusik) </v>
      </c>
      <c r="N3" s="416"/>
      <c r="O3" s="89" t="str">
        <f>'2018'!H6</f>
        <v>Tagesarbeitszeit</v>
      </c>
      <c r="P3" s="90" t="s">
        <v>46</v>
      </c>
      <c r="Q3" s="74" t="s">
        <v>107</v>
      </c>
      <c r="R3" s="402" t="s">
        <v>135</v>
      </c>
      <c r="S3" s="403"/>
      <c r="T3" s="91" t="s">
        <v>115</v>
      </c>
      <c r="U3" s="75" t="s">
        <v>116</v>
      </c>
      <c r="V3" s="266" t="s">
        <v>25</v>
      </c>
      <c r="W3" s="266" t="s">
        <v>24</v>
      </c>
      <c r="X3" s="266" t="s">
        <v>29</v>
      </c>
      <c r="Y3" s="92" t="s">
        <v>118</v>
      </c>
      <c r="Z3" s="59"/>
      <c r="AA3" s="84"/>
      <c r="AB3" s="84"/>
      <c r="AC3" s="84"/>
      <c r="AD3" s="84"/>
      <c r="AE3" s="84"/>
      <c r="AF3" s="84"/>
      <c r="AG3" s="84"/>
      <c r="AH3" s="84"/>
      <c r="AI3" s="84"/>
      <c r="AJ3" s="84"/>
      <c r="AK3" s="82"/>
      <c r="AL3" s="82"/>
      <c r="AM3" s="82"/>
      <c r="AN3" s="82"/>
      <c r="AO3" s="82"/>
      <c r="AP3" s="82"/>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row>
    <row r="4" spans="1:68" s="60" customFormat="1" ht="45.75" customHeight="1">
      <c r="A4" s="337" t="s">
        <v>47</v>
      </c>
      <c r="B4" s="338"/>
      <c r="C4" s="359">
        <f>Stammdaten!B33</f>
        <v>0</v>
      </c>
      <c r="D4" s="360"/>
      <c r="E4" s="359">
        <f>Stammdaten!B34</f>
        <v>0</v>
      </c>
      <c r="F4" s="360"/>
      <c r="G4" s="359">
        <f>Stammdaten!B35</f>
        <v>0</v>
      </c>
      <c r="H4" s="360"/>
      <c r="I4" s="359">
        <f>Stammdaten!B36</f>
        <v>0</v>
      </c>
      <c r="J4" s="360"/>
      <c r="K4" s="359">
        <f>Stammdaten!B37</f>
        <v>0</v>
      </c>
      <c r="L4" s="369"/>
      <c r="M4" s="417">
        <f>Stammdaten!B38</f>
        <v>0</v>
      </c>
      <c r="N4" s="418"/>
      <c r="O4" s="404">
        <f>Stammdaten!B25</f>
        <v>0</v>
      </c>
      <c r="P4" s="405"/>
      <c r="Q4" s="61">
        <f>Stammdaten!B4+Stammdaten!B5</f>
        <v>0</v>
      </c>
      <c r="R4" s="62" t="s">
        <v>108</v>
      </c>
      <c r="S4" s="203" t="s">
        <v>98</v>
      </c>
      <c r="T4" s="95"/>
      <c r="U4" s="64">
        <f>Stammdaten!B25</f>
        <v>0</v>
      </c>
      <c r="V4" s="63"/>
      <c r="W4" s="65"/>
      <c r="X4" s="65"/>
      <c r="Y4" s="93"/>
      <c r="Z4" s="59"/>
      <c r="AA4" s="84"/>
      <c r="AB4" s="84"/>
      <c r="AC4" s="84"/>
      <c r="AD4" s="84"/>
      <c r="AE4" s="84"/>
      <c r="AF4" s="84"/>
      <c r="AG4" s="84"/>
      <c r="AH4" s="84"/>
      <c r="AJ4" s="84"/>
      <c r="AK4" s="82"/>
      <c r="AL4" s="82"/>
      <c r="AM4" s="82"/>
      <c r="AN4" s="82"/>
      <c r="AO4" s="82"/>
      <c r="AP4" s="82"/>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row>
    <row r="5" spans="1:68" s="6" customFormat="1" ht="27" customHeight="1" thickBot="1">
      <c r="A5" s="367" t="s">
        <v>48</v>
      </c>
      <c r="B5" s="368"/>
      <c r="C5" s="361">
        <f>'2018'!B8</f>
        <v>0</v>
      </c>
      <c r="D5" s="362"/>
      <c r="E5" s="361">
        <f>'2018'!C8</f>
        <v>0</v>
      </c>
      <c r="F5" s="362"/>
      <c r="G5" s="361">
        <f>'2018'!D8</f>
        <v>0</v>
      </c>
      <c r="H5" s="362"/>
      <c r="I5" s="361">
        <f>'2018'!E8</f>
        <v>0</v>
      </c>
      <c r="J5" s="362"/>
      <c r="K5" s="361">
        <f>'2018'!F8</f>
        <v>0</v>
      </c>
      <c r="L5" s="370"/>
      <c r="M5" s="419">
        <f>'2018'!G8</f>
        <v>0</v>
      </c>
      <c r="N5" s="420"/>
      <c r="O5" s="391">
        <f>'2018'!H8</f>
        <v>0</v>
      </c>
      <c r="P5" s="392"/>
      <c r="Q5" s="68">
        <f>August!Q5-September!Q45</f>
        <v>0</v>
      </c>
      <c r="R5" s="69"/>
      <c r="S5" s="70">
        <f>SUM(S6:S44)</f>
        <v>0</v>
      </c>
      <c r="T5" s="96"/>
      <c r="U5" s="72">
        <f>U4-W44</f>
        <v>0</v>
      </c>
      <c r="V5" s="71"/>
      <c r="W5" s="73"/>
      <c r="X5" s="73"/>
      <c r="Y5" s="94"/>
      <c r="Z5" s="25"/>
      <c r="AA5" s="84"/>
      <c r="AB5" s="84"/>
      <c r="AC5" s="112"/>
      <c r="AD5" s="84"/>
      <c r="AE5" s="84"/>
      <c r="AF5" s="84"/>
      <c r="AG5" s="84"/>
      <c r="AH5" s="84"/>
      <c r="AI5" s="84"/>
      <c r="AJ5" s="84"/>
      <c r="AK5" s="83"/>
      <c r="AL5" s="83"/>
      <c r="AM5" s="83"/>
      <c r="AN5" s="83"/>
      <c r="AO5" s="83"/>
      <c r="AP5" s="83"/>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row>
    <row r="6" spans="1:68" s="33" customFormat="1" ht="15" customHeight="1">
      <c r="A6" s="40" t="s">
        <v>16</v>
      </c>
      <c r="B6" s="41"/>
      <c r="C6" s="380"/>
      <c r="D6" s="380"/>
      <c r="E6" s="377"/>
      <c r="F6" s="377"/>
      <c r="G6" s="374"/>
      <c r="H6" s="374"/>
      <c r="I6" s="363"/>
      <c r="J6" s="363"/>
      <c r="K6" s="341"/>
      <c r="L6" s="342"/>
      <c r="M6" s="350"/>
      <c r="N6" s="351"/>
      <c r="O6" s="389"/>
      <c r="P6" s="390"/>
      <c r="Q6" s="144"/>
      <c r="R6" s="145"/>
      <c r="S6" s="113" t="str">
        <f>IF(R6=INTERN!$A$4,$R$1,"0")</f>
        <v>0</v>
      </c>
      <c r="T6" s="191"/>
      <c r="U6" s="116">
        <f>SUM(C6:O6)+S6</f>
        <v>0</v>
      </c>
      <c r="V6" s="322"/>
      <c r="W6" s="325"/>
      <c r="X6" s="325"/>
      <c r="Y6" s="150"/>
      <c r="Z6" s="32"/>
      <c r="AA6" s="84"/>
      <c r="AB6" s="84"/>
      <c r="AC6" s="84"/>
      <c r="AD6" s="84"/>
      <c r="AE6" s="84"/>
      <c r="AF6" s="84"/>
      <c r="AG6" s="84"/>
      <c r="AH6" s="84"/>
      <c r="AI6" s="84"/>
      <c r="AJ6" s="84"/>
      <c r="AK6" s="84"/>
      <c r="AL6" s="84"/>
      <c r="AM6" s="84"/>
      <c r="AN6" s="84"/>
      <c r="AO6" s="84"/>
      <c r="AP6" s="84"/>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s="67" customFormat="1" ht="12.75">
      <c r="A7" s="42" t="s">
        <v>15</v>
      </c>
      <c r="B7" s="43"/>
      <c r="C7" s="378"/>
      <c r="D7" s="378"/>
      <c r="E7" s="375"/>
      <c r="F7" s="375"/>
      <c r="G7" s="372"/>
      <c r="H7" s="372"/>
      <c r="I7" s="371"/>
      <c r="J7" s="371"/>
      <c r="K7" s="352"/>
      <c r="L7" s="353"/>
      <c r="M7" s="343"/>
      <c r="N7" s="344"/>
      <c r="O7" s="354"/>
      <c r="P7" s="355"/>
      <c r="Q7" s="146"/>
      <c r="R7" s="147"/>
      <c r="S7" s="114" t="str">
        <f>IF(R7=INTERN!$A$4,$R$1,"0")</f>
        <v>0</v>
      </c>
      <c r="T7" s="192"/>
      <c r="U7" s="117">
        <f aca="true" t="shared" si="0" ref="U7:U44">SUM(C7:O7)+S7</f>
        <v>0</v>
      </c>
      <c r="V7" s="323"/>
      <c r="W7" s="326"/>
      <c r="X7" s="326"/>
      <c r="Y7" s="151"/>
      <c r="Z7" s="66"/>
      <c r="AA7" s="84"/>
      <c r="AB7" s="84"/>
      <c r="AC7" s="84"/>
      <c r="AD7" s="84"/>
      <c r="AE7" s="84"/>
      <c r="AF7" s="84"/>
      <c r="AG7" s="84"/>
      <c r="AH7" s="85"/>
      <c r="AI7" s="85"/>
      <c r="AJ7" s="85"/>
      <c r="AK7" s="85"/>
      <c r="AL7" s="85"/>
      <c r="AM7" s="85"/>
      <c r="AN7" s="85"/>
      <c r="AO7" s="85"/>
      <c r="AP7" s="85"/>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row>
    <row r="8" spans="1:69" s="67" customFormat="1" ht="12.75">
      <c r="A8" s="42" t="s">
        <v>14</v>
      </c>
      <c r="B8" s="43"/>
      <c r="C8" s="378"/>
      <c r="D8" s="378"/>
      <c r="E8" s="375"/>
      <c r="F8" s="375"/>
      <c r="G8" s="372"/>
      <c r="H8" s="372"/>
      <c r="I8" s="371"/>
      <c r="J8" s="371"/>
      <c r="K8" s="352"/>
      <c r="L8" s="353"/>
      <c r="M8" s="343"/>
      <c r="N8" s="344"/>
      <c r="O8" s="354"/>
      <c r="P8" s="355"/>
      <c r="Q8" s="146"/>
      <c r="R8" s="147"/>
      <c r="S8" s="114" t="str">
        <f>IF(R8=INTERN!$A$4,$R$1,"0")</f>
        <v>0</v>
      </c>
      <c r="T8" s="192"/>
      <c r="U8" s="117">
        <f t="shared" si="0"/>
        <v>0</v>
      </c>
      <c r="V8" s="323"/>
      <c r="W8" s="326"/>
      <c r="X8" s="326"/>
      <c r="Y8" s="151"/>
      <c r="Z8" s="66"/>
      <c r="AA8" s="84"/>
      <c r="AB8" s="84"/>
      <c r="AC8" s="84"/>
      <c r="AD8" s="84"/>
      <c r="AE8" s="84"/>
      <c r="AF8" s="84"/>
      <c r="AG8" s="84"/>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row>
    <row r="9" spans="1:69" s="29" customFormat="1" ht="12.75">
      <c r="A9" s="42" t="s">
        <v>13</v>
      </c>
      <c r="B9" s="42"/>
      <c r="C9" s="378"/>
      <c r="D9" s="378"/>
      <c r="E9" s="375"/>
      <c r="F9" s="375"/>
      <c r="G9" s="372"/>
      <c r="H9" s="372"/>
      <c r="I9" s="371"/>
      <c r="J9" s="371"/>
      <c r="K9" s="352"/>
      <c r="L9" s="353"/>
      <c r="M9" s="343"/>
      <c r="N9" s="344"/>
      <c r="O9" s="354"/>
      <c r="P9" s="355"/>
      <c r="Q9" s="146"/>
      <c r="R9" s="147"/>
      <c r="S9" s="114" t="str">
        <f>IF(R9=INTERN!$A$4,$R$1,"0")</f>
        <v>0</v>
      </c>
      <c r="T9" s="192"/>
      <c r="U9" s="117">
        <f t="shared" si="0"/>
        <v>0</v>
      </c>
      <c r="V9" s="323"/>
      <c r="W9" s="326"/>
      <c r="X9" s="326"/>
      <c r="Y9" s="151"/>
      <c r="Z9" s="28"/>
      <c r="AA9" s="84"/>
      <c r="AB9" s="84"/>
      <c r="AC9" s="84"/>
      <c r="AD9" s="84"/>
      <c r="AE9" s="84"/>
      <c r="AF9" s="84"/>
      <c r="AG9" s="84"/>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row>
    <row r="10" spans="1:69" s="29" customFormat="1" ht="13.5" thickBot="1">
      <c r="A10" s="44" t="s">
        <v>17</v>
      </c>
      <c r="B10" s="45"/>
      <c r="C10" s="379"/>
      <c r="D10" s="379"/>
      <c r="E10" s="376"/>
      <c r="F10" s="376"/>
      <c r="G10" s="373"/>
      <c r="H10" s="373"/>
      <c r="I10" s="364"/>
      <c r="J10" s="364"/>
      <c r="K10" s="339"/>
      <c r="L10" s="340"/>
      <c r="M10" s="365"/>
      <c r="N10" s="366"/>
      <c r="O10" s="381"/>
      <c r="P10" s="382"/>
      <c r="Q10" s="148"/>
      <c r="R10" s="149"/>
      <c r="S10" s="115">
        <f>R10*R1</f>
        <v>0</v>
      </c>
      <c r="T10" s="193"/>
      <c r="U10" s="118">
        <f t="shared" si="0"/>
        <v>0</v>
      </c>
      <c r="V10" s="323"/>
      <c r="W10" s="326"/>
      <c r="X10" s="326"/>
      <c r="Y10" s="151"/>
      <c r="Z10" s="28"/>
      <c r="AA10" s="28"/>
      <c r="AB10" s="28"/>
      <c r="AC10" s="28"/>
      <c r="AD10" s="32"/>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row>
    <row r="11" spans="1:69" s="29" customFormat="1" ht="12.75">
      <c r="A11" s="40" t="s">
        <v>18</v>
      </c>
      <c r="B11" s="41">
        <v>1</v>
      </c>
      <c r="C11" s="380"/>
      <c r="D11" s="380"/>
      <c r="E11" s="377"/>
      <c r="F11" s="377"/>
      <c r="G11" s="374"/>
      <c r="H11" s="374"/>
      <c r="I11" s="363"/>
      <c r="J11" s="363"/>
      <c r="K11" s="341"/>
      <c r="L11" s="342"/>
      <c r="M11" s="350"/>
      <c r="N11" s="351"/>
      <c r="O11" s="389"/>
      <c r="P11" s="390"/>
      <c r="Q11" s="316"/>
      <c r="R11" s="317"/>
      <c r="S11" s="318"/>
      <c r="T11" s="191"/>
      <c r="U11" s="116">
        <f>SUM(C11:O11)</f>
        <v>0</v>
      </c>
      <c r="V11" s="324"/>
      <c r="W11" s="327"/>
      <c r="X11" s="327"/>
      <c r="Y11" s="151"/>
      <c r="Z11" s="28"/>
      <c r="AA11" s="28"/>
      <c r="AB11" s="28"/>
      <c r="AC11" s="28"/>
      <c r="AD11" s="32"/>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row>
    <row r="12" spans="1:69" s="29" customFormat="1" ht="13.5" thickBot="1">
      <c r="A12" s="44" t="s">
        <v>19</v>
      </c>
      <c r="B12" s="45">
        <v>2</v>
      </c>
      <c r="C12" s="379"/>
      <c r="D12" s="379"/>
      <c r="E12" s="376"/>
      <c r="F12" s="376"/>
      <c r="G12" s="373"/>
      <c r="H12" s="373"/>
      <c r="I12" s="364"/>
      <c r="J12" s="364"/>
      <c r="K12" s="339"/>
      <c r="L12" s="340"/>
      <c r="M12" s="365"/>
      <c r="N12" s="366"/>
      <c r="O12" s="381"/>
      <c r="P12" s="382"/>
      <c r="Q12" s="319"/>
      <c r="R12" s="320"/>
      <c r="S12" s="321"/>
      <c r="T12" s="193"/>
      <c r="U12" s="118">
        <f>SUM(C12:O12)</f>
        <v>0</v>
      </c>
      <c r="V12" s="46">
        <f>SUM(U6:U12)</f>
        <v>0</v>
      </c>
      <c r="W12" s="35">
        <f>August!W44-September!V12</f>
        <v>0</v>
      </c>
      <c r="X12" s="35" t="e">
        <f>(W12*100)/U1</f>
        <v>#DIV/0!</v>
      </c>
      <c r="Y12" s="152"/>
      <c r="Z12" s="28" t="s">
        <v>21</v>
      </c>
      <c r="AA12" s="28"/>
      <c r="AB12" s="28"/>
      <c r="AC12" s="28"/>
      <c r="AD12" s="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row>
    <row r="13" spans="1:69" s="29" customFormat="1" ht="12.75">
      <c r="A13" s="40" t="s">
        <v>16</v>
      </c>
      <c r="B13" s="41">
        <v>3</v>
      </c>
      <c r="C13" s="380"/>
      <c r="D13" s="380"/>
      <c r="E13" s="377"/>
      <c r="F13" s="377"/>
      <c r="G13" s="374"/>
      <c r="H13" s="374"/>
      <c r="I13" s="363"/>
      <c r="J13" s="363"/>
      <c r="K13" s="341"/>
      <c r="L13" s="342"/>
      <c r="M13" s="350"/>
      <c r="N13" s="351"/>
      <c r="O13" s="389"/>
      <c r="P13" s="390"/>
      <c r="Q13" s="144"/>
      <c r="R13" s="145"/>
      <c r="S13" s="113" t="str">
        <f>IF(R13=INTERN!$A$4,$R$1,"0")</f>
        <v>0</v>
      </c>
      <c r="T13" s="191"/>
      <c r="U13" s="116">
        <f t="shared" si="0"/>
        <v>0</v>
      </c>
      <c r="V13" s="348"/>
      <c r="W13" s="335"/>
      <c r="X13" s="335"/>
      <c r="Y13" s="150"/>
      <c r="Z13" s="28"/>
      <c r="AA13" s="28"/>
      <c r="AB13" s="28"/>
      <c r="AC13" s="28"/>
      <c r="AD13" s="32"/>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row>
    <row r="14" spans="1:69" s="29" customFormat="1" ht="12.75">
      <c r="A14" s="42" t="s">
        <v>15</v>
      </c>
      <c r="B14" s="43">
        <v>4</v>
      </c>
      <c r="C14" s="378"/>
      <c r="D14" s="378"/>
      <c r="E14" s="375"/>
      <c r="F14" s="375"/>
      <c r="G14" s="372"/>
      <c r="H14" s="372"/>
      <c r="I14" s="371"/>
      <c r="J14" s="371"/>
      <c r="K14" s="352"/>
      <c r="L14" s="353"/>
      <c r="M14" s="343"/>
      <c r="N14" s="344"/>
      <c r="O14" s="354"/>
      <c r="P14" s="355"/>
      <c r="Q14" s="146"/>
      <c r="R14" s="147"/>
      <c r="S14" s="114" t="str">
        <f>IF(R14=INTERN!$A$4,$R$1,"0")</f>
        <v>0</v>
      </c>
      <c r="T14" s="192"/>
      <c r="U14" s="117">
        <f t="shared" si="0"/>
        <v>0</v>
      </c>
      <c r="V14" s="348"/>
      <c r="W14" s="335"/>
      <c r="X14" s="335"/>
      <c r="Y14" s="151"/>
      <c r="Z14" s="28"/>
      <c r="AA14" s="28"/>
      <c r="AB14" s="28"/>
      <c r="AC14" s="28"/>
      <c r="AD14" s="32"/>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row>
    <row r="15" spans="1:69" s="29" customFormat="1" ht="12.75">
      <c r="A15" s="42" t="s">
        <v>14</v>
      </c>
      <c r="B15" s="43">
        <v>5</v>
      </c>
      <c r="C15" s="378"/>
      <c r="D15" s="378"/>
      <c r="E15" s="375"/>
      <c r="F15" s="375"/>
      <c r="G15" s="372"/>
      <c r="H15" s="372"/>
      <c r="I15" s="371"/>
      <c r="J15" s="371"/>
      <c r="K15" s="352"/>
      <c r="L15" s="353"/>
      <c r="M15" s="343"/>
      <c r="N15" s="344"/>
      <c r="O15" s="354"/>
      <c r="P15" s="355"/>
      <c r="Q15" s="146"/>
      <c r="R15" s="147"/>
      <c r="S15" s="114" t="str">
        <f>IF(R15=INTERN!$A$4,$R$1,"0")</f>
        <v>0</v>
      </c>
      <c r="T15" s="192"/>
      <c r="U15" s="117">
        <f t="shared" si="0"/>
        <v>0</v>
      </c>
      <c r="V15" s="348"/>
      <c r="W15" s="335"/>
      <c r="X15" s="335"/>
      <c r="Y15" s="151"/>
      <c r="Z15" s="28"/>
      <c r="AA15" s="28"/>
      <c r="AB15" s="28"/>
      <c r="AC15" s="28"/>
      <c r="AD15" s="32"/>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row>
    <row r="16" spans="1:69" s="29" customFormat="1" ht="12.75">
      <c r="A16" s="42" t="s">
        <v>13</v>
      </c>
      <c r="B16" s="43">
        <v>6</v>
      </c>
      <c r="C16" s="378"/>
      <c r="D16" s="378"/>
      <c r="E16" s="375"/>
      <c r="F16" s="375"/>
      <c r="G16" s="372"/>
      <c r="H16" s="372"/>
      <c r="I16" s="371"/>
      <c r="J16" s="371"/>
      <c r="K16" s="352"/>
      <c r="L16" s="353"/>
      <c r="M16" s="343"/>
      <c r="N16" s="344"/>
      <c r="O16" s="354"/>
      <c r="P16" s="355"/>
      <c r="Q16" s="146"/>
      <c r="R16" s="147"/>
      <c r="S16" s="114" t="str">
        <f>IF(R16=INTERN!$A$4,$R$1,"0")</f>
        <v>0</v>
      </c>
      <c r="T16" s="192"/>
      <c r="U16" s="117">
        <f t="shared" si="0"/>
        <v>0</v>
      </c>
      <c r="V16" s="348"/>
      <c r="W16" s="335"/>
      <c r="X16" s="335"/>
      <c r="Y16" s="151"/>
      <c r="Z16" s="28"/>
      <c r="AA16" s="28"/>
      <c r="AB16" s="28"/>
      <c r="AC16" s="28"/>
      <c r="AD16" s="32"/>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row>
    <row r="17" spans="1:69" s="29" customFormat="1" ht="13.5" thickBot="1">
      <c r="A17" s="44" t="s">
        <v>17</v>
      </c>
      <c r="B17" s="45">
        <v>7</v>
      </c>
      <c r="C17" s="379"/>
      <c r="D17" s="379"/>
      <c r="E17" s="376"/>
      <c r="F17" s="376"/>
      <c r="G17" s="373"/>
      <c r="H17" s="373"/>
      <c r="I17" s="364"/>
      <c r="J17" s="364"/>
      <c r="K17" s="339"/>
      <c r="L17" s="340"/>
      <c r="M17" s="365"/>
      <c r="N17" s="366"/>
      <c r="O17" s="381"/>
      <c r="P17" s="382"/>
      <c r="Q17" s="148"/>
      <c r="R17" s="149"/>
      <c r="S17" s="115">
        <f>R17*R1</f>
        <v>0</v>
      </c>
      <c r="T17" s="193"/>
      <c r="U17" s="118">
        <f t="shared" si="0"/>
        <v>0</v>
      </c>
      <c r="V17" s="348"/>
      <c r="W17" s="335"/>
      <c r="X17" s="335"/>
      <c r="Y17" s="151"/>
      <c r="Z17" s="28"/>
      <c r="AA17" s="28"/>
      <c r="AB17" s="28"/>
      <c r="AC17" s="28"/>
      <c r="AD17" s="32"/>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row>
    <row r="18" spans="1:69" s="29" customFormat="1" ht="12.75">
      <c r="A18" s="40" t="s">
        <v>18</v>
      </c>
      <c r="B18" s="41">
        <v>8</v>
      </c>
      <c r="C18" s="380"/>
      <c r="D18" s="380"/>
      <c r="E18" s="377"/>
      <c r="F18" s="377"/>
      <c r="G18" s="374"/>
      <c r="H18" s="374"/>
      <c r="I18" s="363"/>
      <c r="J18" s="363"/>
      <c r="K18" s="341"/>
      <c r="L18" s="342"/>
      <c r="M18" s="350"/>
      <c r="N18" s="351"/>
      <c r="O18" s="389"/>
      <c r="P18" s="390"/>
      <c r="Q18" s="316"/>
      <c r="R18" s="317"/>
      <c r="S18" s="318"/>
      <c r="T18" s="191"/>
      <c r="U18" s="116">
        <f>SUM(C18:O18)</f>
        <v>0</v>
      </c>
      <c r="V18" s="349"/>
      <c r="W18" s="336"/>
      <c r="X18" s="336"/>
      <c r="Y18" s="151"/>
      <c r="Z18" s="28"/>
      <c r="AA18" s="28"/>
      <c r="AB18" s="28"/>
      <c r="AC18" s="28"/>
      <c r="AD18" s="32"/>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row>
    <row r="19" spans="1:69" s="29" customFormat="1" ht="13.5" thickBot="1">
      <c r="A19" s="44" t="s">
        <v>19</v>
      </c>
      <c r="B19" s="45">
        <v>9</v>
      </c>
      <c r="C19" s="379"/>
      <c r="D19" s="379"/>
      <c r="E19" s="376"/>
      <c r="F19" s="376"/>
      <c r="G19" s="373"/>
      <c r="H19" s="373"/>
      <c r="I19" s="364"/>
      <c r="J19" s="364"/>
      <c r="K19" s="339"/>
      <c r="L19" s="340"/>
      <c r="M19" s="365"/>
      <c r="N19" s="366"/>
      <c r="O19" s="381"/>
      <c r="P19" s="382"/>
      <c r="Q19" s="319"/>
      <c r="R19" s="320"/>
      <c r="S19" s="321"/>
      <c r="T19" s="193"/>
      <c r="U19" s="118">
        <f>SUM(C19:O19)</f>
        <v>0</v>
      </c>
      <c r="V19" s="46">
        <f>SUM(U13:U19)</f>
        <v>0</v>
      </c>
      <c r="W19" s="35">
        <f>W12-V19</f>
        <v>0</v>
      </c>
      <c r="X19" s="35" t="e">
        <f>(W19*100)/U1</f>
        <v>#DIV/0!</v>
      </c>
      <c r="Y19" s="152"/>
      <c r="Z19" s="28"/>
      <c r="AA19" s="28"/>
      <c r="AB19" s="28"/>
      <c r="AC19" s="28"/>
      <c r="AD19" s="32"/>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row>
    <row r="20" spans="1:69" s="29" customFormat="1" ht="12.75">
      <c r="A20" s="40" t="s">
        <v>16</v>
      </c>
      <c r="B20" s="41">
        <v>10</v>
      </c>
      <c r="C20" s="380"/>
      <c r="D20" s="380"/>
      <c r="E20" s="377"/>
      <c r="F20" s="377"/>
      <c r="G20" s="374"/>
      <c r="H20" s="374"/>
      <c r="I20" s="363"/>
      <c r="J20" s="363"/>
      <c r="K20" s="341"/>
      <c r="L20" s="342"/>
      <c r="M20" s="350"/>
      <c r="N20" s="351"/>
      <c r="O20" s="389"/>
      <c r="P20" s="390"/>
      <c r="Q20" s="144"/>
      <c r="R20" s="145"/>
      <c r="S20" s="113" t="str">
        <f>IF(R20=INTERN!$A$4,$R$1,"0")</f>
        <v>0</v>
      </c>
      <c r="T20" s="191"/>
      <c r="U20" s="119">
        <f t="shared" si="0"/>
        <v>0</v>
      </c>
      <c r="V20" s="335" t="s">
        <v>21</v>
      </c>
      <c r="W20" s="335"/>
      <c r="X20" s="335"/>
      <c r="Y20" s="150"/>
      <c r="Z20" s="28"/>
      <c r="AA20" s="28"/>
      <c r="AB20" s="28"/>
      <c r="AC20" s="28"/>
      <c r="AD20" s="32"/>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row>
    <row r="21" spans="1:69" s="29" customFormat="1" ht="12.75">
      <c r="A21" s="42" t="s">
        <v>15</v>
      </c>
      <c r="B21" s="43">
        <v>11</v>
      </c>
      <c r="C21" s="378"/>
      <c r="D21" s="378"/>
      <c r="E21" s="375"/>
      <c r="F21" s="375"/>
      <c r="G21" s="372"/>
      <c r="H21" s="372"/>
      <c r="I21" s="371"/>
      <c r="J21" s="371"/>
      <c r="K21" s="352"/>
      <c r="L21" s="353"/>
      <c r="M21" s="343"/>
      <c r="N21" s="344"/>
      <c r="O21" s="354"/>
      <c r="P21" s="355"/>
      <c r="Q21" s="146"/>
      <c r="R21" s="147"/>
      <c r="S21" s="114" t="str">
        <f>IF(R21=INTERN!$A$4,$R$1,"0")</f>
        <v>0</v>
      </c>
      <c r="T21" s="192"/>
      <c r="U21" s="120">
        <f t="shared" si="0"/>
        <v>0</v>
      </c>
      <c r="V21" s="335"/>
      <c r="W21" s="335"/>
      <c r="X21" s="335"/>
      <c r="Y21" s="151"/>
      <c r="Z21" s="28"/>
      <c r="AA21" s="28"/>
      <c r="AB21" s="28"/>
      <c r="AC21" s="28"/>
      <c r="AD21" s="32"/>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row>
    <row r="22" spans="1:69" s="29" customFormat="1" ht="12.75">
      <c r="A22" s="42" t="s">
        <v>14</v>
      </c>
      <c r="B22" s="43">
        <v>12</v>
      </c>
      <c r="C22" s="378"/>
      <c r="D22" s="378"/>
      <c r="E22" s="375"/>
      <c r="F22" s="375"/>
      <c r="G22" s="372"/>
      <c r="H22" s="372"/>
      <c r="I22" s="371"/>
      <c r="J22" s="371"/>
      <c r="K22" s="352"/>
      <c r="L22" s="353"/>
      <c r="M22" s="343"/>
      <c r="N22" s="344"/>
      <c r="O22" s="354"/>
      <c r="P22" s="355"/>
      <c r="Q22" s="146"/>
      <c r="R22" s="147"/>
      <c r="S22" s="114" t="str">
        <f>IF(R22=INTERN!$A$4,$R$1,"0")</f>
        <v>0</v>
      </c>
      <c r="T22" s="192"/>
      <c r="U22" s="120">
        <f t="shared" si="0"/>
        <v>0</v>
      </c>
      <c r="V22" s="335"/>
      <c r="W22" s="335"/>
      <c r="X22" s="335"/>
      <c r="Y22" s="151"/>
      <c r="Z22" s="28"/>
      <c r="AA22" s="28"/>
      <c r="AB22" s="28"/>
      <c r="AC22" s="28"/>
      <c r="AD22" s="32"/>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row>
    <row r="23" spans="1:69" s="29" customFormat="1" ht="12.75">
      <c r="A23" s="42" t="s">
        <v>13</v>
      </c>
      <c r="B23" s="43">
        <v>13</v>
      </c>
      <c r="C23" s="378"/>
      <c r="D23" s="378"/>
      <c r="E23" s="375"/>
      <c r="F23" s="375"/>
      <c r="G23" s="372"/>
      <c r="H23" s="372"/>
      <c r="I23" s="371"/>
      <c r="J23" s="371"/>
      <c r="K23" s="352"/>
      <c r="L23" s="353"/>
      <c r="M23" s="343"/>
      <c r="N23" s="344"/>
      <c r="O23" s="354"/>
      <c r="P23" s="355"/>
      <c r="Q23" s="146"/>
      <c r="R23" s="147"/>
      <c r="S23" s="114" t="str">
        <f>IF(R23=INTERN!$A$4,$R$1,"0")</f>
        <v>0</v>
      </c>
      <c r="T23" s="192"/>
      <c r="U23" s="120">
        <f t="shared" si="0"/>
        <v>0</v>
      </c>
      <c r="V23" s="335"/>
      <c r="W23" s="335"/>
      <c r="X23" s="335"/>
      <c r="Y23" s="151"/>
      <c r="Z23" s="28"/>
      <c r="AA23" s="28"/>
      <c r="AB23" s="28"/>
      <c r="AC23" s="28"/>
      <c r="AD23" s="32"/>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row>
    <row r="24" spans="1:69" s="29" customFormat="1" ht="13.5" thickBot="1">
      <c r="A24" s="44" t="s">
        <v>17</v>
      </c>
      <c r="B24" s="45">
        <v>14</v>
      </c>
      <c r="C24" s="379"/>
      <c r="D24" s="379"/>
      <c r="E24" s="376"/>
      <c r="F24" s="376"/>
      <c r="G24" s="373"/>
      <c r="H24" s="373"/>
      <c r="I24" s="364"/>
      <c r="J24" s="364"/>
      <c r="K24" s="339"/>
      <c r="L24" s="340"/>
      <c r="M24" s="365"/>
      <c r="N24" s="366"/>
      <c r="O24" s="381"/>
      <c r="P24" s="382"/>
      <c r="Q24" s="148"/>
      <c r="R24" s="149"/>
      <c r="S24" s="115">
        <f>R24*R1</f>
        <v>0</v>
      </c>
      <c r="T24" s="193"/>
      <c r="U24" s="121">
        <f t="shared" si="0"/>
        <v>0</v>
      </c>
      <c r="V24" s="335"/>
      <c r="W24" s="335"/>
      <c r="X24" s="335"/>
      <c r="Y24" s="151"/>
      <c r="Z24" s="28"/>
      <c r="AA24" s="28"/>
      <c r="AB24" s="28"/>
      <c r="AC24" s="28"/>
      <c r="AD24" s="32"/>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row>
    <row r="25" spans="1:69" s="29" customFormat="1" ht="12.75">
      <c r="A25" s="40" t="s">
        <v>18</v>
      </c>
      <c r="B25" s="41">
        <v>15</v>
      </c>
      <c r="C25" s="380"/>
      <c r="D25" s="380"/>
      <c r="E25" s="377"/>
      <c r="F25" s="377"/>
      <c r="G25" s="374"/>
      <c r="H25" s="374"/>
      <c r="I25" s="363"/>
      <c r="J25" s="363"/>
      <c r="K25" s="341"/>
      <c r="L25" s="342"/>
      <c r="M25" s="350"/>
      <c r="N25" s="351"/>
      <c r="O25" s="389"/>
      <c r="P25" s="390"/>
      <c r="Q25" s="316"/>
      <c r="R25" s="317"/>
      <c r="S25" s="318"/>
      <c r="T25" s="191"/>
      <c r="U25" s="119">
        <f>SUM(C25:O25)</f>
        <v>0</v>
      </c>
      <c r="V25" s="336"/>
      <c r="W25" s="336"/>
      <c r="X25" s="336"/>
      <c r="Y25" s="151"/>
      <c r="Z25" s="28"/>
      <c r="AA25" s="28"/>
      <c r="AB25" s="28"/>
      <c r="AC25" s="28"/>
      <c r="AD25" s="32"/>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row>
    <row r="26" spans="1:69" s="29" customFormat="1" ht="13.5" thickBot="1">
      <c r="A26" s="44" t="s">
        <v>19</v>
      </c>
      <c r="B26" s="45">
        <v>16</v>
      </c>
      <c r="C26" s="379"/>
      <c r="D26" s="379"/>
      <c r="E26" s="376"/>
      <c r="F26" s="376"/>
      <c r="G26" s="373"/>
      <c r="H26" s="373"/>
      <c r="I26" s="364"/>
      <c r="J26" s="364"/>
      <c r="K26" s="339"/>
      <c r="L26" s="340"/>
      <c r="M26" s="365"/>
      <c r="N26" s="366"/>
      <c r="O26" s="381"/>
      <c r="P26" s="382"/>
      <c r="Q26" s="319"/>
      <c r="R26" s="320"/>
      <c r="S26" s="321"/>
      <c r="T26" s="193"/>
      <c r="U26" s="121">
        <f>SUM(C26:O26)</f>
        <v>0</v>
      </c>
      <c r="V26" s="35">
        <f>SUM(U20:U26)</f>
        <v>0</v>
      </c>
      <c r="W26" s="35">
        <f>W19-V26</f>
        <v>0</v>
      </c>
      <c r="X26" s="35" t="e">
        <f>(W26*100)/U1</f>
        <v>#DIV/0!</v>
      </c>
      <c r="Y26" s="152"/>
      <c r="Z26" s="28"/>
      <c r="AA26" s="28"/>
      <c r="AB26" s="28"/>
      <c r="AC26" s="28"/>
      <c r="AD26" s="32"/>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row>
    <row r="27" spans="1:69" s="29" customFormat="1" ht="12.75">
      <c r="A27" s="40" t="s">
        <v>16</v>
      </c>
      <c r="B27" s="41">
        <v>17</v>
      </c>
      <c r="C27" s="380"/>
      <c r="D27" s="380"/>
      <c r="E27" s="377"/>
      <c r="F27" s="377"/>
      <c r="G27" s="374"/>
      <c r="H27" s="374"/>
      <c r="I27" s="363"/>
      <c r="J27" s="363"/>
      <c r="K27" s="341"/>
      <c r="L27" s="342"/>
      <c r="M27" s="350"/>
      <c r="N27" s="351"/>
      <c r="O27" s="389"/>
      <c r="P27" s="390"/>
      <c r="Q27" s="144"/>
      <c r="R27" s="145"/>
      <c r="S27" s="113" t="str">
        <f>IF(R27=INTERN!$A$4,$R$1,"0")</f>
        <v>0</v>
      </c>
      <c r="T27" s="191"/>
      <c r="U27" s="119">
        <f t="shared" si="0"/>
        <v>0</v>
      </c>
      <c r="V27" s="335"/>
      <c r="W27" s="335"/>
      <c r="X27" s="335"/>
      <c r="Y27" s="150"/>
      <c r="Z27" s="28"/>
      <c r="AA27" s="28"/>
      <c r="AB27" s="28"/>
      <c r="AC27" s="28"/>
      <c r="AD27" s="32"/>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row>
    <row r="28" spans="1:69" s="29" customFormat="1" ht="12.75">
      <c r="A28" s="42" t="s">
        <v>15</v>
      </c>
      <c r="B28" s="43">
        <v>18</v>
      </c>
      <c r="C28" s="378"/>
      <c r="D28" s="378"/>
      <c r="E28" s="375"/>
      <c r="F28" s="375"/>
      <c r="G28" s="372"/>
      <c r="H28" s="372"/>
      <c r="I28" s="371"/>
      <c r="J28" s="371"/>
      <c r="K28" s="352"/>
      <c r="L28" s="353"/>
      <c r="M28" s="343"/>
      <c r="N28" s="344"/>
      <c r="O28" s="354"/>
      <c r="P28" s="355"/>
      <c r="Q28" s="146"/>
      <c r="R28" s="147"/>
      <c r="S28" s="114" t="str">
        <f>IF(R28=INTERN!$A$4,$R$1,"0")</f>
        <v>0</v>
      </c>
      <c r="T28" s="192"/>
      <c r="U28" s="120">
        <f t="shared" si="0"/>
        <v>0</v>
      </c>
      <c r="V28" s="335"/>
      <c r="W28" s="335"/>
      <c r="X28" s="335"/>
      <c r="Y28" s="151"/>
      <c r="Z28" s="28"/>
      <c r="AA28" s="28"/>
      <c r="AB28" s="28"/>
      <c r="AC28" s="28"/>
      <c r="AD28" s="32"/>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row>
    <row r="29" spans="1:69" s="29" customFormat="1" ht="12.75">
      <c r="A29" s="42" t="s">
        <v>14</v>
      </c>
      <c r="B29" s="43">
        <v>9</v>
      </c>
      <c r="C29" s="378"/>
      <c r="D29" s="378"/>
      <c r="E29" s="375"/>
      <c r="F29" s="375"/>
      <c r="G29" s="372"/>
      <c r="H29" s="372"/>
      <c r="I29" s="371"/>
      <c r="J29" s="371"/>
      <c r="K29" s="352"/>
      <c r="L29" s="353"/>
      <c r="M29" s="343"/>
      <c r="N29" s="344"/>
      <c r="O29" s="354"/>
      <c r="P29" s="355"/>
      <c r="Q29" s="146"/>
      <c r="R29" s="147"/>
      <c r="S29" s="114" t="str">
        <f>IF(R29=INTERN!$A$4,$R$1,"0")</f>
        <v>0</v>
      </c>
      <c r="T29" s="192"/>
      <c r="U29" s="120">
        <f t="shared" si="0"/>
        <v>0</v>
      </c>
      <c r="V29" s="335"/>
      <c r="W29" s="335"/>
      <c r="X29" s="335"/>
      <c r="Y29" s="151"/>
      <c r="Z29" s="28"/>
      <c r="AA29" s="28"/>
      <c r="AB29" s="28"/>
      <c r="AC29" s="28"/>
      <c r="AD29" s="32"/>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row>
    <row r="30" spans="1:69" s="29" customFormat="1" ht="12.75">
      <c r="A30" s="42" t="s">
        <v>13</v>
      </c>
      <c r="B30" s="43">
        <v>20</v>
      </c>
      <c r="C30" s="378"/>
      <c r="D30" s="378"/>
      <c r="E30" s="375"/>
      <c r="F30" s="375"/>
      <c r="G30" s="372"/>
      <c r="H30" s="372"/>
      <c r="I30" s="371"/>
      <c r="J30" s="371"/>
      <c r="K30" s="352"/>
      <c r="L30" s="353"/>
      <c r="M30" s="343"/>
      <c r="N30" s="344"/>
      <c r="O30" s="354"/>
      <c r="P30" s="355"/>
      <c r="Q30" s="146"/>
      <c r="R30" s="147"/>
      <c r="S30" s="114" t="str">
        <f>IF(R30=INTERN!$A$4,$R$1,"0")</f>
        <v>0</v>
      </c>
      <c r="T30" s="192"/>
      <c r="U30" s="120">
        <f t="shared" si="0"/>
        <v>0</v>
      </c>
      <c r="V30" s="335"/>
      <c r="W30" s="335"/>
      <c r="X30" s="335"/>
      <c r="Y30" s="151"/>
      <c r="Z30" s="28"/>
      <c r="AA30" s="28"/>
      <c r="AB30" s="28"/>
      <c r="AC30" s="28"/>
      <c r="AD30" s="32"/>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row>
    <row r="31" spans="1:69" s="29" customFormat="1" ht="13.5" thickBot="1">
      <c r="A31" s="44" t="s">
        <v>17</v>
      </c>
      <c r="B31" s="45">
        <v>21</v>
      </c>
      <c r="C31" s="379"/>
      <c r="D31" s="379"/>
      <c r="E31" s="376"/>
      <c r="F31" s="376"/>
      <c r="G31" s="373"/>
      <c r="H31" s="373"/>
      <c r="I31" s="364"/>
      <c r="J31" s="364"/>
      <c r="K31" s="339"/>
      <c r="L31" s="340"/>
      <c r="M31" s="365"/>
      <c r="N31" s="366"/>
      <c r="O31" s="381"/>
      <c r="P31" s="382"/>
      <c r="Q31" s="148"/>
      <c r="R31" s="149"/>
      <c r="S31" s="115">
        <f>R31*R1</f>
        <v>0</v>
      </c>
      <c r="T31" s="193"/>
      <c r="U31" s="121">
        <f t="shared" si="0"/>
        <v>0</v>
      </c>
      <c r="V31" s="335"/>
      <c r="W31" s="335"/>
      <c r="X31" s="335"/>
      <c r="Y31" s="151"/>
      <c r="Z31" s="28"/>
      <c r="AA31" s="28"/>
      <c r="AB31" s="28"/>
      <c r="AC31" s="28"/>
      <c r="AD31" s="32"/>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row>
    <row r="32" spans="1:69" s="29" customFormat="1" ht="12.75">
      <c r="A32" s="40" t="s">
        <v>18</v>
      </c>
      <c r="B32" s="41">
        <v>22</v>
      </c>
      <c r="C32" s="380"/>
      <c r="D32" s="380"/>
      <c r="E32" s="377"/>
      <c r="F32" s="377"/>
      <c r="G32" s="374"/>
      <c r="H32" s="374"/>
      <c r="I32" s="363"/>
      <c r="J32" s="363"/>
      <c r="K32" s="341"/>
      <c r="L32" s="342"/>
      <c r="M32" s="350"/>
      <c r="N32" s="351"/>
      <c r="O32" s="389"/>
      <c r="P32" s="390"/>
      <c r="Q32" s="316"/>
      <c r="R32" s="317"/>
      <c r="S32" s="318"/>
      <c r="T32" s="191"/>
      <c r="U32" s="119">
        <f>SUM(C32:O32)</f>
        <v>0</v>
      </c>
      <c r="V32" s="336"/>
      <c r="W32" s="336"/>
      <c r="X32" s="336"/>
      <c r="Y32" s="151"/>
      <c r="Z32" s="28"/>
      <c r="AA32" s="28"/>
      <c r="AB32" s="28"/>
      <c r="AC32" s="28"/>
      <c r="AD32" s="32"/>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row>
    <row r="33" spans="1:69" s="29" customFormat="1" ht="13.5" thickBot="1">
      <c r="A33" s="44" t="s">
        <v>19</v>
      </c>
      <c r="B33" s="45">
        <v>23</v>
      </c>
      <c r="C33" s="379"/>
      <c r="D33" s="379"/>
      <c r="E33" s="376"/>
      <c r="F33" s="376"/>
      <c r="G33" s="373"/>
      <c r="H33" s="373"/>
      <c r="I33" s="364"/>
      <c r="J33" s="364"/>
      <c r="K33" s="339"/>
      <c r="L33" s="340"/>
      <c r="M33" s="365"/>
      <c r="N33" s="366"/>
      <c r="O33" s="381"/>
      <c r="P33" s="382"/>
      <c r="Q33" s="319"/>
      <c r="R33" s="320"/>
      <c r="S33" s="321"/>
      <c r="T33" s="193"/>
      <c r="U33" s="121">
        <f>SUM(C33:O33)</f>
        <v>0</v>
      </c>
      <c r="V33" s="35">
        <f>SUM(U27:U33)</f>
        <v>0</v>
      </c>
      <c r="W33" s="35">
        <f>W26-V33</f>
        <v>0</v>
      </c>
      <c r="X33" s="35" t="e">
        <f>(W33*100)/U1</f>
        <v>#DIV/0!</v>
      </c>
      <c r="Y33" s="152"/>
      <c r="Z33" s="28"/>
      <c r="AA33" s="28"/>
      <c r="AB33" s="28"/>
      <c r="AC33" s="28"/>
      <c r="AD33" s="32"/>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row>
    <row r="34" spans="1:69" s="29" customFormat="1" ht="12.75">
      <c r="A34" s="40" t="s">
        <v>16</v>
      </c>
      <c r="B34" s="41">
        <v>24</v>
      </c>
      <c r="C34" s="380"/>
      <c r="D34" s="380"/>
      <c r="E34" s="377"/>
      <c r="F34" s="377"/>
      <c r="G34" s="374"/>
      <c r="H34" s="374"/>
      <c r="I34" s="363"/>
      <c r="J34" s="363"/>
      <c r="K34" s="341"/>
      <c r="L34" s="342"/>
      <c r="M34" s="350"/>
      <c r="N34" s="351"/>
      <c r="O34" s="389"/>
      <c r="P34" s="390"/>
      <c r="Q34" s="144"/>
      <c r="R34" s="145"/>
      <c r="S34" s="113" t="str">
        <f>IF(R34=INTERN!$A$4,$R$1,"0")</f>
        <v>0</v>
      </c>
      <c r="T34" s="191"/>
      <c r="U34" s="119">
        <f t="shared" si="0"/>
        <v>0</v>
      </c>
      <c r="V34" s="335"/>
      <c r="W34" s="335"/>
      <c r="X34" s="335"/>
      <c r="Y34" s="150"/>
      <c r="Z34" s="28"/>
      <c r="AA34" s="28"/>
      <c r="AB34" s="28"/>
      <c r="AC34" s="28"/>
      <c r="AD34" s="32"/>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row>
    <row r="35" spans="1:69" s="29" customFormat="1" ht="12.75">
      <c r="A35" s="42" t="s">
        <v>15</v>
      </c>
      <c r="B35" s="43">
        <v>25</v>
      </c>
      <c r="C35" s="378"/>
      <c r="D35" s="378"/>
      <c r="E35" s="375"/>
      <c r="F35" s="375"/>
      <c r="G35" s="372"/>
      <c r="H35" s="372"/>
      <c r="I35" s="371"/>
      <c r="J35" s="371"/>
      <c r="K35" s="352"/>
      <c r="L35" s="353"/>
      <c r="M35" s="343"/>
      <c r="N35" s="344"/>
      <c r="O35" s="354"/>
      <c r="P35" s="355"/>
      <c r="Q35" s="146"/>
      <c r="R35" s="147"/>
      <c r="S35" s="114" t="str">
        <f>IF(R35=INTERN!$A$4,$R$1,"0")</f>
        <v>0</v>
      </c>
      <c r="T35" s="192"/>
      <c r="U35" s="120">
        <f t="shared" si="0"/>
        <v>0</v>
      </c>
      <c r="V35" s="335"/>
      <c r="W35" s="335"/>
      <c r="X35" s="335"/>
      <c r="Y35" s="151"/>
      <c r="Z35" s="28"/>
      <c r="AA35" s="28"/>
      <c r="AB35" s="28"/>
      <c r="AC35" s="28"/>
      <c r="AD35" s="32"/>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row>
    <row r="36" spans="1:69" s="29" customFormat="1" ht="12.75">
      <c r="A36" s="42" t="s">
        <v>14</v>
      </c>
      <c r="B36" s="43">
        <v>26</v>
      </c>
      <c r="C36" s="378"/>
      <c r="D36" s="378"/>
      <c r="E36" s="375"/>
      <c r="F36" s="375"/>
      <c r="G36" s="372"/>
      <c r="H36" s="372"/>
      <c r="I36" s="371"/>
      <c r="J36" s="371"/>
      <c r="K36" s="352"/>
      <c r="L36" s="353"/>
      <c r="M36" s="343"/>
      <c r="N36" s="344"/>
      <c r="O36" s="354"/>
      <c r="P36" s="355"/>
      <c r="Q36" s="146"/>
      <c r="R36" s="147"/>
      <c r="S36" s="114" t="str">
        <f>IF(R36=INTERN!$A$4,$R$1,"0")</f>
        <v>0</v>
      </c>
      <c r="T36" s="192"/>
      <c r="U36" s="120">
        <f t="shared" si="0"/>
        <v>0</v>
      </c>
      <c r="V36" s="335"/>
      <c r="W36" s="335"/>
      <c r="X36" s="335"/>
      <c r="Y36" s="151"/>
      <c r="Z36" s="28"/>
      <c r="AA36" s="28"/>
      <c r="AB36" s="28"/>
      <c r="AC36" s="28"/>
      <c r="AD36" s="32"/>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row>
    <row r="37" spans="1:69" s="29" customFormat="1" ht="12.75">
      <c r="A37" s="42" t="s">
        <v>13</v>
      </c>
      <c r="B37" s="43">
        <v>27</v>
      </c>
      <c r="C37" s="378"/>
      <c r="D37" s="378"/>
      <c r="E37" s="375"/>
      <c r="F37" s="375"/>
      <c r="G37" s="372"/>
      <c r="H37" s="372"/>
      <c r="I37" s="371"/>
      <c r="J37" s="371"/>
      <c r="K37" s="352"/>
      <c r="L37" s="353"/>
      <c r="M37" s="343"/>
      <c r="N37" s="344"/>
      <c r="O37" s="354"/>
      <c r="P37" s="355"/>
      <c r="Q37" s="146"/>
      <c r="R37" s="147"/>
      <c r="S37" s="114" t="str">
        <f>IF(R37=INTERN!$A$4,$R$1,"0")</f>
        <v>0</v>
      </c>
      <c r="T37" s="192"/>
      <c r="U37" s="120">
        <f t="shared" si="0"/>
        <v>0</v>
      </c>
      <c r="V37" s="335"/>
      <c r="W37" s="335"/>
      <c r="X37" s="335"/>
      <c r="Y37" s="151"/>
      <c r="Z37" s="28"/>
      <c r="AA37" s="28"/>
      <c r="AB37" s="28"/>
      <c r="AC37" s="28"/>
      <c r="AD37" s="32"/>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row>
    <row r="38" spans="1:69" s="29" customFormat="1" ht="13.5" thickBot="1">
      <c r="A38" s="44" t="s">
        <v>17</v>
      </c>
      <c r="B38" s="45">
        <v>28</v>
      </c>
      <c r="C38" s="379"/>
      <c r="D38" s="379"/>
      <c r="E38" s="376"/>
      <c r="F38" s="376"/>
      <c r="G38" s="373"/>
      <c r="H38" s="373"/>
      <c r="I38" s="364"/>
      <c r="J38" s="364"/>
      <c r="K38" s="339"/>
      <c r="L38" s="340"/>
      <c r="M38" s="365"/>
      <c r="N38" s="366"/>
      <c r="O38" s="381"/>
      <c r="P38" s="382"/>
      <c r="Q38" s="148"/>
      <c r="R38" s="149"/>
      <c r="S38" s="115">
        <f>R38*R1</f>
        <v>0</v>
      </c>
      <c r="T38" s="193"/>
      <c r="U38" s="121">
        <f t="shared" si="0"/>
        <v>0</v>
      </c>
      <c r="V38" s="335"/>
      <c r="W38" s="335"/>
      <c r="X38" s="335"/>
      <c r="Y38" s="151"/>
      <c r="Z38" s="28"/>
      <c r="AA38" s="28"/>
      <c r="AB38" s="28"/>
      <c r="AC38" s="28"/>
      <c r="AD38" s="32"/>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row>
    <row r="39" spans="1:69" s="29" customFormat="1" ht="12.75">
      <c r="A39" s="40" t="s">
        <v>18</v>
      </c>
      <c r="B39" s="41">
        <v>29</v>
      </c>
      <c r="C39" s="380"/>
      <c r="D39" s="380"/>
      <c r="E39" s="377"/>
      <c r="F39" s="377"/>
      <c r="G39" s="374"/>
      <c r="H39" s="374"/>
      <c r="I39" s="363"/>
      <c r="J39" s="363"/>
      <c r="K39" s="341"/>
      <c r="L39" s="342"/>
      <c r="M39" s="350"/>
      <c r="N39" s="351"/>
      <c r="O39" s="389"/>
      <c r="P39" s="390"/>
      <c r="Q39" s="316"/>
      <c r="R39" s="317"/>
      <c r="S39" s="318"/>
      <c r="T39" s="191"/>
      <c r="U39" s="119">
        <f>SUM(C39:O39)</f>
        <v>0</v>
      </c>
      <c r="V39" s="336"/>
      <c r="W39" s="336"/>
      <c r="X39" s="336"/>
      <c r="Y39" s="151"/>
      <c r="Z39" s="28"/>
      <c r="AA39" s="28"/>
      <c r="AB39" s="28"/>
      <c r="AC39" s="28"/>
      <c r="AD39" s="32"/>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row>
    <row r="40" spans="1:69" s="29" customFormat="1" ht="13.5" thickBot="1">
      <c r="A40" s="44" t="s">
        <v>19</v>
      </c>
      <c r="B40" s="45">
        <v>30</v>
      </c>
      <c r="C40" s="379"/>
      <c r="D40" s="379"/>
      <c r="E40" s="376"/>
      <c r="F40" s="376"/>
      <c r="G40" s="373"/>
      <c r="H40" s="373"/>
      <c r="I40" s="364"/>
      <c r="J40" s="364"/>
      <c r="K40" s="339"/>
      <c r="L40" s="340"/>
      <c r="M40" s="365"/>
      <c r="N40" s="366"/>
      <c r="O40" s="381"/>
      <c r="P40" s="382"/>
      <c r="Q40" s="319"/>
      <c r="R40" s="320"/>
      <c r="S40" s="321"/>
      <c r="T40" s="193"/>
      <c r="U40" s="121">
        <f>SUM(C40:O40)</f>
        <v>0</v>
      </c>
      <c r="V40" s="35">
        <f>SUM(U34:U40)</f>
        <v>0</v>
      </c>
      <c r="W40" s="35">
        <f>W33-V40</f>
        <v>0</v>
      </c>
      <c r="X40" s="35" t="e">
        <f>(W40*100)/U1</f>
        <v>#DIV/0!</v>
      </c>
      <c r="Y40" s="152"/>
      <c r="Z40" s="28"/>
      <c r="AA40" s="28"/>
      <c r="AB40" s="28"/>
      <c r="AC40" s="28"/>
      <c r="AD40" s="32"/>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row>
    <row r="41" spans="1:69" s="29" customFormat="1" ht="12.75">
      <c r="A41" s="40" t="s">
        <v>16</v>
      </c>
      <c r="B41" s="41"/>
      <c r="C41" s="380"/>
      <c r="D41" s="380"/>
      <c r="E41" s="377"/>
      <c r="F41" s="377"/>
      <c r="G41" s="374"/>
      <c r="H41" s="374"/>
      <c r="I41" s="363"/>
      <c r="J41" s="363"/>
      <c r="K41" s="341"/>
      <c r="L41" s="342"/>
      <c r="M41" s="350"/>
      <c r="N41" s="351"/>
      <c r="O41" s="389"/>
      <c r="P41" s="390"/>
      <c r="Q41" s="144"/>
      <c r="R41" s="145"/>
      <c r="S41" s="113" t="str">
        <f>IF(R41=INTERN!$A$4,$R$1,"0")</f>
        <v>0</v>
      </c>
      <c r="T41" s="191"/>
      <c r="U41" s="116">
        <f t="shared" si="0"/>
        <v>0</v>
      </c>
      <c r="V41" s="328"/>
      <c r="W41" s="330"/>
      <c r="X41" s="330"/>
      <c r="Y41" s="150"/>
      <c r="Z41" s="28"/>
      <c r="AA41" s="28"/>
      <c r="AB41" s="28"/>
      <c r="AC41" s="28"/>
      <c r="AD41" s="32"/>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row>
    <row r="42" spans="1:69" s="29" customFormat="1" ht="12.75">
      <c r="A42" s="42" t="s">
        <v>20</v>
      </c>
      <c r="B42" s="43"/>
      <c r="C42" s="378"/>
      <c r="D42" s="378"/>
      <c r="E42" s="375"/>
      <c r="F42" s="375"/>
      <c r="G42" s="372"/>
      <c r="H42" s="372"/>
      <c r="I42" s="371"/>
      <c r="J42" s="371"/>
      <c r="K42" s="352"/>
      <c r="L42" s="353"/>
      <c r="M42" s="343"/>
      <c r="N42" s="344"/>
      <c r="O42" s="354"/>
      <c r="P42" s="355"/>
      <c r="Q42" s="146"/>
      <c r="R42" s="147"/>
      <c r="S42" s="114" t="str">
        <f>IF(R42=INTERN!$A$4,$R$1,"0")</f>
        <v>0</v>
      </c>
      <c r="T42" s="192"/>
      <c r="U42" s="117">
        <f t="shared" si="0"/>
        <v>0</v>
      </c>
      <c r="V42" s="328"/>
      <c r="W42" s="330"/>
      <c r="X42" s="330"/>
      <c r="Y42" s="151"/>
      <c r="Z42" s="28"/>
      <c r="AA42" s="28"/>
      <c r="AB42" s="28"/>
      <c r="AC42" s="28"/>
      <c r="AD42" s="32"/>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row>
    <row r="43" spans="1:69" s="29" customFormat="1" ht="12.75">
      <c r="A43" s="42" t="s">
        <v>14</v>
      </c>
      <c r="B43" s="43"/>
      <c r="C43" s="378"/>
      <c r="D43" s="378"/>
      <c r="E43" s="375"/>
      <c r="F43" s="375"/>
      <c r="G43" s="372"/>
      <c r="H43" s="372"/>
      <c r="I43" s="371"/>
      <c r="J43" s="371"/>
      <c r="K43" s="352"/>
      <c r="L43" s="353"/>
      <c r="M43" s="343"/>
      <c r="N43" s="344"/>
      <c r="O43" s="354"/>
      <c r="P43" s="355"/>
      <c r="Q43" s="146"/>
      <c r="R43" s="147"/>
      <c r="S43" s="114" t="str">
        <f>IF(R43=INTERN!$A$4,$R$1,"0")</f>
        <v>0</v>
      </c>
      <c r="T43" s="192"/>
      <c r="U43" s="117">
        <f t="shared" si="0"/>
        <v>0</v>
      </c>
      <c r="V43" s="329"/>
      <c r="W43" s="331"/>
      <c r="X43" s="331"/>
      <c r="Y43" s="151"/>
      <c r="Z43" s="28"/>
      <c r="AA43" s="28"/>
      <c r="AB43" s="28"/>
      <c r="AC43" s="28"/>
      <c r="AD43" s="32"/>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row>
    <row r="44" spans="1:69" s="29" customFormat="1" ht="13.5" thickBot="1">
      <c r="A44" s="44" t="s">
        <v>13</v>
      </c>
      <c r="B44" s="45"/>
      <c r="C44" s="379"/>
      <c r="D44" s="379"/>
      <c r="E44" s="376"/>
      <c r="F44" s="376"/>
      <c r="G44" s="373"/>
      <c r="H44" s="373"/>
      <c r="I44" s="364"/>
      <c r="J44" s="364"/>
      <c r="K44" s="339"/>
      <c r="L44" s="340"/>
      <c r="M44" s="365"/>
      <c r="N44" s="366"/>
      <c r="O44" s="393"/>
      <c r="P44" s="394"/>
      <c r="Q44" s="148"/>
      <c r="R44" s="149"/>
      <c r="S44" s="160" t="str">
        <f>IF(R44=INTERN!$A$4,$R$1,"0")</f>
        <v>0</v>
      </c>
      <c r="T44" s="193"/>
      <c r="U44" s="122">
        <f t="shared" si="0"/>
        <v>0</v>
      </c>
      <c r="V44" s="46">
        <f>SUM(U41:U44)</f>
        <v>0</v>
      </c>
      <c r="W44" s="35">
        <f>W40-V44</f>
        <v>0</v>
      </c>
      <c r="X44" s="35" t="e">
        <f>(W44*100)/U1</f>
        <v>#DIV/0!</v>
      </c>
      <c r="Y44" s="152"/>
      <c r="Z44" s="28"/>
      <c r="AA44" s="28"/>
      <c r="AB44" s="28"/>
      <c r="AC44" s="28"/>
      <c r="AD44" s="32"/>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row>
    <row r="45" spans="1:69" s="29" customFormat="1" ht="24.75" thickBot="1">
      <c r="A45" s="27"/>
      <c r="B45" s="30"/>
      <c r="C45" s="34" t="s">
        <v>0</v>
      </c>
      <c r="D45" s="36">
        <f>SUM(C6:D44)</f>
        <v>0</v>
      </c>
      <c r="E45" s="34" t="s">
        <v>0</v>
      </c>
      <c r="F45" s="36">
        <f>SUM(E6:F44)</f>
        <v>0</v>
      </c>
      <c r="G45" s="34" t="s">
        <v>0</v>
      </c>
      <c r="H45" s="36">
        <f>SUM(G6:G44)</f>
        <v>0</v>
      </c>
      <c r="I45" s="34" t="s">
        <v>0</v>
      </c>
      <c r="J45" s="36">
        <f>SUM(I6:J44)</f>
        <v>0</v>
      </c>
      <c r="K45" s="34" t="s">
        <v>0</v>
      </c>
      <c r="L45" s="36">
        <f>SUM(K6:L44)</f>
        <v>0</v>
      </c>
      <c r="M45" s="34" t="s">
        <v>0</v>
      </c>
      <c r="N45" s="36">
        <f>SUM(M6:N44)</f>
        <v>0</v>
      </c>
      <c r="O45" s="34" t="s">
        <v>0</v>
      </c>
      <c r="P45" s="36">
        <f>SUM(O6:P44)</f>
        <v>0</v>
      </c>
      <c r="Q45" s="53">
        <f>SUM(Q6:Q44)</f>
        <v>0</v>
      </c>
      <c r="R45" s="52"/>
      <c r="S45" s="36">
        <f>SUM(S6:S44)</f>
        <v>0</v>
      </c>
      <c r="T45" s="425"/>
      <c r="U45" s="426"/>
      <c r="V45" s="426"/>
      <c r="W45" s="426"/>
      <c r="X45" s="426"/>
      <c r="Y45" s="437"/>
      <c r="Z45" s="28"/>
      <c r="AA45" s="28"/>
      <c r="AB45" s="28"/>
      <c r="AC45" s="28"/>
      <c r="AD45" s="32"/>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row>
    <row r="46" spans="1:69" s="29" customFormat="1" ht="15.75" thickBot="1">
      <c r="A46" s="25"/>
      <c r="B46" s="25"/>
      <c r="C46" s="25"/>
      <c r="D46" s="25"/>
      <c r="E46" s="25"/>
      <c r="F46" s="25"/>
      <c r="G46" s="25"/>
      <c r="H46" s="25"/>
      <c r="I46" s="25"/>
      <c r="J46" s="25"/>
      <c r="K46" s="25"/>
      <c r="L46" s="25"/>
      <c r="M46" s="25"/>
      <c r="N46" s="25"/>
      <c r="O46" s="25"/>
      <c r="P46" s="25"/>
      <c r="Q46" s="25"/>
      <c r="R46" s="25"/>
      <c r="S46" s="25"/>
      <c r="T46" s="88"/>
      <c r="U46" s="438" t="s">
        <v>150</v>
      </c>
      <c r="V46" s="439"/>
      <c r="W46" s="439"/>
      <c r="X46" s="439"/>
      <c r="Y46" s="440"/>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row>
    <row r="47" spans="1:69" s="29" customFormat="1" ht="15.75" customHeight="1" thickBot="1">
      <c r="A47" s="188"/>
      <c r="B47" s="188"/>
      <c r="C47" s="188"/>
      <c r="D47" s="188"/>
      <c r="E47" s="188"/>
      <c r="F47" s="188"/>
      <c r="G47" s="188"/>
      <c r="H47" s="188"/>
      <c r="I47" s="188"/>
      <c r="J47" s="188"/>
      <c r="K47" s="188"/>
      <c r="L47" s="188"/>
      <c r="M47" s="25"/>
      <c r="N47" s="25"/>
      <c r="O47" s="25"/>
      <c r="P47" s="25"/>
      <c r="Q47" s="25"/>
      <c r="R47" s="25"/>
      <c r="S47" s="25"/>
      <c r="T47" s="190"/>
      <c r="U47" s="98">
        <f>U4</f>
        <v>0</v>
      </c>
      <c r="V47" s="194" t="s">
        <v>37</v>
      </c>
      <c r="W47" s="428" t="s">
        <v>151</v>
      </c>
      <c r="X47" s="429"/>
      <c r="Y47" s="430"/>
      <c r="Z47" s="28"/>
      <c r="AA47" s="84"/>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row>
    <row r="48" spans="1:69" s="29" customFormat="1" ht="19.5" customHeight="1">
      <c r="A48" s="25"/>
      <c r="B48" s="25"/>
      <c r="C48" s="25"/>
      <c r="D48" s="25"/>
      <c r="E48" s="25"/>
      <c r="F48" s="25"/>
      <c r="G48" s="25"/>
      <c r="H48" s="25"/>
      <c r="I48" s="25"/>
      <c r="J48" s="25"/>
      <c r="K48" s="25"/>
      <c r="L48" s="25"/>
      <c r="M48" s="188"/>
      <c r="N48" s="188"/>
      <c r="O48" s="188"/>
      <c r="P48" s="188"/>
      <c r="Q48" s="188"/>
      <c r="R48" s="188"/>
      <c r="S48" s="188"/>
      <c r="T48" s="190"/>
      <c r="U48" s="189">
        <f>U47-U49</f>
        <v>0</v>
      </c>
      <c r="V48" s="194" t="s">
        <v>37</v>
      </c>
      <c r="W48" s="428" t="s">
        <v>152</v>
      </c>
      <c r="X48" s="429"/>
      <c r="Y48" s="430"/>
      <c r="Z48" s="28"/>
      <c r="AA48" s="84"/>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row>
    <row r="49" spans="1:68" s="29" customFormat="1" ht="36" customHeight="1">
      <c r="A49" s="188"/>
      <c r="B49" s="188"/>
      <c r="C49" s="188"/>
      <c r="D49" s="188"/>
      <c r="E49" s="188"/>
      <c r="F49" s="188"/>
      <c r="G49" s="188"/>
      <c r="H49" s="188"/>
      <c r="I49" s="188"/>
      <c r="J49" s="188"/>
      <c r="K49" s="188"/>
      <c r="L49" s="188"/>
      <c r="M49" s="188"/>
      <c r="N49" s="188"/>
      <c r="O49" s="188"/>
      <c r="P49" s="188"/>
      <c r="Q49" s="188"/>
      <c r="R49" s="188"/>
      <c r="S49" s="188"/>
      <c r="T49" s="190"/>
      <c r="U49" s="199">
        <f>W44</f>
        <v>0</v>
      </c>
      <c r="V49" s="197" t="s">
        <v>37</v>
      </c>
      <c r="W49" s="431" t="s">
        <v>97</v>
      </c>
      <c r="X49" s="432"/>
      <c r="Y49" s="433"/>
      <c r="Z49" s="86"/>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row>
    <row r="50" spans="1:68" s="29" customFormat="1" ht="24.75" customHeight="1" thickBot="1">
      <c r="A50" s="188"/>
      <c r="B50" s="188"/>
      <c r="C50" s="188"/>
      <c r="D50" s="188"/>
      <c r="E50" s="188"/>
      <c r="F50" s="188"/>
      <c r="G50" s="188"/>
      <c r="H50" s="188"/>
      <c r="I50" s="188"/>
      <c r="J50" s="188"/>
      <c r="K50" s="188"/>
      <c r="L50" s="188"/>
      <c r="M50" s="188"/>
      <c r="N50" s="188"/>
      <c r="O50" s="188"/>
      <c r="P50" s="188"/>
      <c r="Q50" s="188"/>
      <c r="R50" s="188"/>
      <c r="S50" s="188"/>
      <c r="T50" s="190"/>
      <c r="U50" s="99">
        <f>U49/3</f>
        <v>0</v>
      </c>
      <c r="V50" s="198" t="s">
        <v>37</v>
      </c>
      <c r="W50" s="434" t="s">
        <v>99</v>
      </c>
      <c r="X50" s="435"/>
      <c r="Y50" s="436"/>
      <c r="Z50" s="86"/>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row>
    <row r="51" spans="1:68" s="29" customFormat="1" ht="27" customHeight="1" thickBot="1">
      <c r="A51" s="188"/>
      <c r="B51" s="188"/>
      <c r="C51" s="188"/>
      <c r="D51" s="188"/>
      <c r="E51" s="188"/>
      <c r="F51" s="188"/>
      <c r="G51" s="188"/>
      <c r="H51" s="188"/>
      <c r="I51" s="188"/>
      <c r="J51" s="188"/>
      <c r="K51" s="188"/>
      <c r="L51" s="188"/>
      <c r="M51" s="188"/>
      <c r="N51" s="188"/>
      <c r="O51" s="188"/>
      <c r="P51" s="188"/>
      <c r="Q51" s="188"/>
      <c r="R51" s="188"/>
      <c r="S51" s="188"/>
      <c r="T51" s="190"/>
      <c r="U51" s="99">
        <f>August!U5/8</f>
        <v>0</v>
      </c>
      <c r="V51" s="198" t="s">
        <v>37</v>
      </c>
      <c r="W51" s="434" t="s">
        <v>100</v>
      </c>
      <c r="X51" s="435"/>
      <c r="Y51" s="436"/>
      <c r="Z51" s="86"/>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row>
    <row r="52" spans="1:25" ht="57.75" customHeight="1">
      <c r="A52" s="422" t="s">
        <v>106</v>
      </c>
      <c r="B52" s="423"/>
      <c r="C52" s="423"/>
      <c r="D52" s="423"/>
      <c r="E52" s="423"/>
      <c r="F52" s="423"/>
      <c r="G52" s="423"/>
      <c r="H52" s="423"/>
      <c r="I52" s="423"/>
      <c r="J52" s="423"/>
      <c r="K52" s="423"/>
      <c r="L52" s="423"/>
      <c r="M52" s="423"/>
      <c r="N52" s="423"/>
      <c r="O52" s="423"/>
      <c r="P52" s="423"/>
      <c r="Q52" s="423"/>
      <c r="R52" s="423"/>
      <c r="S52" s="423"/>
      <c r="T52" s="423"/>
      <c r="U52" s="423"/>
      <c r="V52" s="423"/>
      <c r="W52" s="423"/>
      <c r="X52" s="423"/>
      <c r="Y52" s="424"/>
    </row>
    <row r="53" spans="1:25" ht="72" customHeight="1">
      <c r="A53" s="421" t="s">
        <v>159</v>
      </c>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3"/>
    </row>
    <row r="54" spans="1:32" ht="72" customHeight="1">
      <c r="A54" s="414" t="s">
        <v>160</v>
      </c>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3"/>
      <c r="AC54" s="28"/>
      <c r="AD54" s="28"/>
      <c r="AE54" s="28"/>
      <c r="AF54" s="28"/>
    </row>
    <row r="55" spans="1:33" ht="27" customHeight="1">
      <c r="A55" s="408" t="s">
        <v>114</v>
      </c>
      <c r="B55" s="409"/>
      <c r="C55" s="409"/>
      <c r="D55" s="409"/>
      <c r="E55" s="409"/>
      <c r="F55" s="409"/>
      <c r="G55" s="409"/>
      <c r="H55" s="409"/>
      <c r="I55" s="409"/>
      <c r="J55" s="409"/>
      <c r="K55" s="409"/>
      <c r="L55" s="409"/>
      <c r="M55" s="409"/>
      <c r="N55" s="409"/>
      <c r="O55" s="409"/>
      <c r="P55" s="409"/>
      <c r="Q55" s="409"/>
      <c r="R55" s="409"/>
      <c r="S55" s="409"/>
      <c r="T55" s="409"/>
      <c r="U55" s="409"/>
      <c r="V55" s="409"/>
      <c r="W55" s="409"/>
      <c r="X55" s="409"/>
      <c r="Y55" s="410"/>
      <c r="AB55" s="28"/>
      <c r="AC55" s="28"/>
      <c r="AD55" s="28"/>
      <c r="AE55" s="28"/>
      <c r="AF55" s="28"/>
      <c r="AG55" s="28"/>
    </row>
    <row r="56" spans="1:33" ht="28.5" customHeight="1">
      <c r="A56" s="345" t="s">
        <v>117</v>
      </c>
      <c r="B56" s="346"/>
      <c r="C56" s="346"/>
      <c r="D56" s="346"/>
      <c r="E56" s="346"/>
      <c r="F56" s="346"/>
      <c r="G56" s="346"/>
      <c r="H56" s="346"/>
      <c r="I56" s="346"/>
      <c r="J56" s="346"/>
      <c r="K56" s="346"/>
      <c r="L56" s="346"/>
      <c r="M56" s="346"/>
      <c r="N56" s="346"/>
      <c r="O56" s="346"/>
      <c r="P56" s="346"/>
      <c r="Q56" s="346"/>
      <c r="R56" s="346"/>
      <c r="S56" s="346"/>
      <c r="T56" s="346"/>
      <c r="U56" s="346"/>
      <c r="V56" s="346"/>
      <c r="W56" s="346"/>
      <c r="X56" s="346"/>
      <c r="Y56" s="347"/>
      <c r="AB56" s="28"/>
      <c r="AC56" s="28"/>
      <c r="AD56" s="28"/>
      <c r="AE56" s="28"/>
      <c r="AF56" s="28"/>
      <c r="AG56" s="28"/>
    </row>
    <row r="57" spans="1:33" ht="48" customHeight="1">
      <c r="A57" s="411" t="s">
        <v>161</v>
      </c>
      <c r="B57" s="412"/>
      <c r="C57" s="412"/>
      <c r="D57" s="412"/>
      <c r="E57" s="412"/>
      <c r="F57" s="412"/>
      <c r="G57" s="412"/>
      <c r="H57" s="412"/>
      <c r="I57" s="412"/>
      <c r="J57" s="412"/>
      <c r="K57" s="412"/>
      <c r="L57" s="412"/>
      <c r="M57" s="412"/>
      <c r="N57" s="412"/>
      <c r="O57" s="412"/>
      <c r="P57" s="412"/>
      <c r="Q57" s="412"/>
      <c r="R57" s="412"/>
      <c r="S57" s="412"/>
      <c r="T57" s="412"/>
      <c r="U57" s="412"/>
      <c r="V57" s="412"/>
      <c r="W57" s="412"/>
      <c r="X57" s="412"/>
      <c r="Y57" s="413"/>
      <c r="AB57" s="28"/>
      <c r="AC57" s="28"/>
      <c r="AD57" s="28"/>
      <c r="AE57" s="28"/>
      <c r="AF57" s="28"/>
      <c r="AG57" s="28"/>
    </row>
    <row r="58" spans="1:69" s="9" customFormat="1" ht="43.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row>
    <row r="59" spans="1:69" s="9" customFormat="1" ht="27.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row>
    <row r="60" spans="1:33" ht="69.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row>
    <row r="61" spans="1:72" s="9" customFormat="1" ht="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row>
    <row r="62" spans="1:72" s="9" customFormat="1" ht="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row>
    <row r="63" spans="1:72" s="9" customFormat="1" ht="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row>
    <row r="64" spans="1:72" ht="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row>
    <row r="65" spans="1:72" s="9" customFormat="1" ht="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row>
    <row r="66" spans="1:72" s="9" customFormat="1" ht="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row>
    <row r="67" spans="1:72" s="9" customFormat="1" ht="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row>
    <row r="68" spans="1:72" s="9" customFormat="1" ht="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row>
    <row r="69" spans="1:72" s="9" customFormat="1" ht="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row>
    <row r="70" spans="1:72" s="9" customFormat="1" ht="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row>
    <row r="71" spans="1:72" ht="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row>
    <row r="72" spans="1:72" ht="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row>
    <row r="73" spans="1:72" ht="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row>
    <row r="74" spans="1:72" ht="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row>
    <row r="75" spans="1:72" ht="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row>
    <row r="76" spans="1:72" ht="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row>
    <row r="77" spans="1:72" ht="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row>
    <row r="78" spans="1:72" ht="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row>
    <row r="79" spans="1:72" ht="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row>
    <row r="80" spans="1:72" ht="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row>
    <row r="81" spans="1:72" ht="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row>
    <row r="82" spans="1:72" ht="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row>
    <row r="83" spans="1:72" ht="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row>
    <row r="84" spans="1:72" ht="1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row>
    <row r="85" spans="1:72" ht="1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row>
    <row r="86" spans="1:72" ht="1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row>
    <row r="87" spans="1:72" ht="1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row>
    <row r="88" spans="1:72" ht="1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row>
    <row r="89" spans="25:72" ht="15">
      <c r="Y89" s="25"/>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row>
    <row r="90" spans="25:72" ht="15">
      <c r="Y90" s="25"/>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row>
    <row r="91" spans="25:72" ht="15">
      <c r="Y91" s="25"/>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row>
    <row r="92" spans="25:72" ht="15">
      <c r="Y92" s="25"/>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row>
    <row r="93" spans="25:72" ht="15">
      <c r="Y93" s="25"/>
      <c r="Z93" s="28"/>
      <c r="AA93" s="28"/>
      <c r="AB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row>
    <row r="94" spans="25:72" ht="15">
      <c r="Y94" s="25"/>
      <c r="Z94" s="28"/>
      <c r="AA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row>
    <row r="95" ht="15">
      <c r="Y95" s="25"/>
    </row>
    <row r="96" ht="15">
      <c r="Y96" s="25"/>
    </row>
    <row r="97" ht="15">
      <c r="Y97" s="25"/>
    </row>
    <row r="98" ht="15">
      <c r="Y98" s="25"/>
    </row>
    <row r="99" ht="15">
      <c r="Y99" s="25"/>
    </row>
    <row r="100" ht="15">
      <c r="Y100" s="25"/>
    </row>
    <row r="101" ht="15">
      <c r="Y101" s="25"/>
    </row>
    <row r="102" ht="15">
      <c r="Y102" s="25"/>
    </row>
    <row r="103" ht="15">
      <c r="Y103" s="25"/>
    </row>
    <row r="104" ht="15">
      <c r="Y104" s="25"/>
    </row>
    <row r="105" ht="15">
      <c r="Y105" s="25"/>
    </row>
    <row r="106" ht="15">
      <c r="Y106" s="25"/>
    </row>
    <row r="107" ht="15">
      <c r="Y107" s="25"/>
    </row>
    <row r="108" ht="15">
      <c r="Y108" s="25"/>
    </row>
    <row r="109" ht="15">
      <c r="Y109" s="25"/>
    </row>
    <row r="110" ht="15">
      <c r="Y110" s="25"/>
    </row>
    <row r="111" ht="15">
      <c r="Y111" s="25"/>
    </row>
    <row r="112" ht="15">
      <c r="Y112" s="25"/>
    </row>
    <row r="113" ht="15">
      <c r="Y113" s="25"/>
    </row>
    <row r="114" ht="15">
      <c r="Y114" s="25"/>
    </row>
    <row r="115" ht="15">
      <c r="Y115" s="25"/>
    </row>
    <row r="116" ht="15">
      <c r="Y116" s="25"/>
    </row>
    <row r="117" ht="15">
      <c r="Y117" s="25"/>
    </row>
    <row r="118" ht="15">
      <c r="Y118" s="25"/>
    </row>
    <row r="119" ht="15">
      <c r="Y119" s="25"/>
    </row>
    <row r="120" ht="15">
      <c r="Y120" s="25"/>
    </row>
    <row r="121" ht="15">
      <c r="Y121" s="25"/>
    </row>
    <row r="122" ht="15">
      <c r="Y122" s="25"/>
    </row>
    <row r="123" ht="15">
      <c r="Y123" s="25"/>
    </row>
    <row r="124" ht="15">
      <c r="Y124" s="25"/>
    </row>
    <row r="125" ht="15">
      <c r="Y125" s="25"/>
    </row>
    <row r="126" ht="15">
      <c r="Y126" s="25"/>
    </row>
    <row r="127" ht="15">
      <c r="Y127" s="25"/>
    </row>
    <row r="128" ht="15">
      <c r="Y128" s="25"/>
    </row>
    <row r="129" ht="15">
      <c r="Y129" s="25"/>
    </row>
    <row r="130" ht="15">
      <c r="Y130" s="25"/>
    </row>
    <row r="131" ht="15">
      <c r="Y131" s="25"/>
    </row>
    <row r="132" ht="15">
      <c r="Y132" s="25"/>
    </row>
    <row r="133" ht="15">
      <c r="Y133" s="25"/>
    </row>
  </sheetData>
  <sheetProtection sheet="1" objects="1" scenarios="1"/>
  <mergeCells count="338">
    <mergeCell ref="A1:L1"/>
    <mergeCell ref="O1:Q1"/>
    <mergeCell ref="R1:S1"/>
    <mergeCell ref="V1:Y1"/>
    <mergeCell ref="A2:N2"/>
    <mergeCell ref="E3:F3"/>
    <mergeCell ref="G3:H3"/>
    <mergeCell ref="I3:J3"/>
    <mergeCell ref="K3:L3"/>
    <mergeCell ref="M3:N3"/>
    <mergeCell ref="V2:Y2"/>
    <mergeCell ref="R3:S3"/>
    <mergeCell ref="A4:B4"/>
    <mergeCell ref="C4:D4"/>
    <mergeCell ref="E4:F4"/>
    <mergeCell ref="G4:H4"/>
    <mergeCell ref="I4:J4"/>
    <mergeCell ref="K4:L4"/>
    <mergeCell ref="M4:N4"/>
    <mergeCell ref="O4:P4"/>
    <mergeCell ref="C3:D3"/>
    <mergeCell ref="O6:P6"/>
    <mergeCell ref="A5:B5"/>
    <mergeCell ref="C5:D5"/>
    <mergeCell ref="E5:F5"/>
    <mergeCell ref="G5:H5"/>
    <mergeCell ref="I5:J5"/>
    <mergeCell ref="K5:L5"/>
    <mergeCell ref="G8:H8"/>
    <mergeCell ref="I8:J8"/>
    <mergeCell ref="M5:N5"/>
    <mergeCell ref="O5:P5"/>
    <mergeCell ref="C6:D6"/>
    <mergeCell ref="E6:F6"/>
    <mergeCell ref="G6:H6"/>
    <mergeCell ref="I6:J6"/>
    <mergeCell ref="K6:L6"/>
    <mergeCell ref="M6:N6"/>
    <mergeCell ref="C8:D8"/>
    <mergeCell ref="E8:F8"/>
    <mergeCell ref="X6:X11"/>
    <mergeCell ref="C7:D7"/>
    <mergeCell ref="E7:F7"/>
    <mergeCell ref="G7:H7"/>
    <mergeCell ref="I7:J7"/>
    <mergeCell ref="K7:L7"/>
    <mergeCell ref="M7:N7"/>
    <mergeCell ref="O7:P7"/>
    <mergeCell ref="C10:D10"/>
    <mergeCell ref="E10:F10"/>
    <mergeCell ref="G10:H10"/>
    <mergeCell ref="I10:J10"/>
    <mergeCell ref="V6:V11"/>
    <mergeCell ref="W6:W11"/>
    <mergeCell ref="O8:P8"/>
    <mergeCell ref="C9:D9"/>
    <mergeCell ref="E9:F9"/>
    <mergeCell ref="G9:H9"/>
    <mergeCell ref="K8:L8"/>
    <mergeCell ref="M8:N8"/>
    <mergeCell ref="G12:H12"/>
    <mergeCell ref="I12:J12"/>
    <mergeCell ref="K12:L12"/>
    <mergeCell ref="M12:N12"/>
    <mergeCell ref="M9:N9"/>
    <mergeCell ref="M11:N11"/>
    <mergeCell ref="I9:J9"/>
    <mergeCell ref="K9:L9"/>
    <mergeCell ref="O9:P9"/>
    <mergeCell ref="O10:P10"/>
    <mergeCell ref="C11:D11"/>
    <mergeCell ref="E11:F11"/>
    <mergeCell ref="G11:H11"/>
    <mergeCell ref="I11:J11"/>
    <mergeCell ref="K11:L11"/>
    <mergeCell ref="K10:L10"/>
    <mergeCell ref="M10:N10"/>
    <mergeCell ref="O11:P11"/>
    <mergeCell ref="O12:P12"/>
    <mergeCell ref="C13:D13"/>
    <mergeCell ref="E13:F13"/>
    <mergeCell ref="G13:H13"/>
    <mergeCell ref="I13:J13"/>
    <mergeCell ref="K13:L13"/>
    <mergeCell ref="M13:N13"/>
    <mergeCell ref="O13:P13"/>
    <mergeCell ref="C12:D12"/>
    <mergeCell ref="E12:F12"/>
    <mergeCell ref="X13:X18"/>
    <mergeCell ref="O14:P14"/>
    <mergeCell ref="O15:P15"/>
    <mergeCell ref="I17:J17"/>
    <mergeCell ref="K17:L17"/>
    <mergeCell ref="C14:D14"/>
    <mergeCell ref="E14:F14"/>
    <mergeCell ref="G14:H14"/>
    <mergeCell ref="I14:J14"/>
    <mergeCell ref="K14:L14"/>
    <mergeCell ref="I15:J15"/>
    <mergeCell ref="K15:L15"/>
    <mergeCell ref="M15:N15"/>
    <mergeCell ref="V13:V18"/>
    <mergeCell ref="W13:W18"/>
    <mergeCell ref="M14:N14"/>
    <mergeCell ref="M17:N17"/>
    <mergeCell ref="C15:D15"/>
    <mergeCell ref="E15:F15"/>
    <mergeCell ref="G15:H15"/>
    <mergeCell ref="C17:D17"/>
    <mergeCell ref="E17:F17"/>
    <mergeCell ref="G17:H17"/>
    <mergeCell ref="C16:D16"/>
    <mergeCell ref="E16:F16"/>
    <mergeCell ref="G16:H16"/>
    <mergeCell ref="G18:H18"/>
    <mergeCell ref="I18:J18"/>
    <mergeCell ref="K18:L18"/>
    <mergeCell ref="M18:N18"/>
    <mergeCell ref="O16:P16"/>
    <mergeCell ref="O17:P17"/>
    <mergeCell ref="O18:P18"/>
    <mergeCell ref="I16:J16"/>
    <mergeCell ref="K16:L16"/>
    <mergeCell ref="M16:N16"/>
    <mergeCell ref="C19:D19"/>
    <mergeCell ref="E19:F19"/>
    <mergeCell ref="G19:H19"/>
    <mergeCell ref="I19:J19"/>
    <mergeCell ref="K19:L19"/>
    <mergeCell ref="M19:N19"/>
    <mergeCell ref="O19:P19"/>
    <mergeCell ref="C18:D18"/>
    <mergeCell ref="E18:F18"/>
    <mergeCell ref="C20:D20"/>
    <mergeCell ref="E20:F20"/>
    <mergeCell ref="G20:H20"/>
    <mergeCell ref="I20:J20"/>
    <mergeCell ref="K20:L20"/>
    <mergeCell ref="M20:N20"/>
    <mergeCell ref="O20:P20"/>
    <mergeCell ref="X20:X25"/>
    <mergeCell ref="O21:P21"/>
    <mergeCell ref="O22:P22"/>
    <mergeCell ref="I24:J24"/>
    <mergeCell ref="K24:L24"/>
    <mergeCell ref="C21:D21"/>
    <mergeCell ref="E21:F21"/>
    <mergeCell ref="G21:H21"/>
    <mergeCell ref="I21:J21"/>
    <mergeCell ref="K21:L21"/>
    <mergeCell ref="I22:J22"/>
    <mergeCell ref="K22:L22"/>
    <mergeCell ref="M22:N22"/>
    <mergeCell ref="V20:V25"/>
    <mergeCell ref="W20:W25"/>
    <mergeCell ref="M21:N21"/>
    <mergeCell ref="M24:N24"/>
    <mergeCell ref="C22:D22"/>
    <mergeCell ref="E22:F22"/>
    <mergeCell ref="G22:H22"/>
    <mergeCell ref="C24:D24"/>
    <mergeCell ref="E24:F24"/>
    <mergeCell ref="G24:H24"/>
    <mergeCell ref="C23:D23"/>
    <mergeCell ref="E23:F23"/>
    <mergeCell ref="G23:H23"/>
    <mergeCell ref="G25:H25"/>
    <mergeCell ref="I25:J25"/>
    <mergeCell ref="K25:L25"/>
    <mergeCell ref="M25:N25"/>
    <mergeCell ref="O23:P23"/>
    <mergeCell ref="O24:P24"/>
    <mergeCell ref="O25:P25"/>
    <mergeCell ref="I23:J23"/>
    <mergeCell ref="K23:L23"/>
    <mergeCell ref="M23:N23"/>
    <mergeCell ref="C26:D26"/>
    <mergeCell ref="E26:F26"/>
    <mergeCell ref="G26:H26"/>
    <mergeCell ref="I26:J26"/>
    <mergeCell ref="K26:L26"/>
    <mergeCell ref="M26:N26"/>
    <mergeCell ref="O26:P26"/>
    <mergeCell ref="C25:D25"/>
    <mergeCell ref="E25:F25"/>
    <mergeCell ref="C27:D27"/>
    <mergeCell ref="E27:F27"/>
    <mergeCell ref="G27:H27"/>
    <mergeCell ref="I27:J27"/>
    <mergeCell ref="K27:L27"/>
    <mergeCell ref="M27:N27"/>
    <mergeCell ref="O27:P27"/>
    <mergeCell ref="X27:X32"/>
    <mergeCell ref="O28:P28"/>
    <mergeCell ref="O29:P29"/>
    <mergeCell ref="I31:J31"/>
    <mergeCell ref="K31:L31"/>
    <mergeCell ref="C28:D28"/>
    <mergeCell ref="E28:F28"/>
    <mergeCell ref="G28:H28"/>
    <mergeCell ref="I28:J28"/>
    <mergeCell ref="K28:L28"/>
    <mergeCell ref="I29:J29"/>
    <mergeCell ref="K29:L29"/>
    <mergeCell ref="M29:N29"/>
    <mergeCell ref="V27:V32"/>
    <mergeCell ref="W27:W32"/>
    <mergeCell ref="M28:N28"/>
    <mergeCell ref="M31:N31"/>
    <mergeCell ref="C29:D29"/>
    <mergeCell ref="E29:F29"/>
    <mergeCell ref="G29:H29"/>
    <mergeCell ref="C31:D31"/>
    <mergeCell ref="E31:F31"/>
    <mergeCell ref="G31:H31"/>
    <mergeCell ref="C30:D30"/>
    <mergeCell ref="E30:F30"/>
    <mergeCell ref="G30:H30"/>
    <mergeCell ref="G32:H32"/>
    <mergeCell ref="I32:J32"/>
    <mergeCell ref="K32:L32"/>
    <mergeCell ref="M32:N32"/>
    <mergeCell ref="O30:P30"/>
    <mergeCell ref="O31:P31"/>
    <mergeCell ref="O32:P32"/>
    <mergeCell ref="I30:J30"/>
    <mergeCell ref="K30:L30"/>
    <mergeCell ref="M30:N30"/>
    <mergeCell ref="C33:D33"/>
    <mergeCell ref="E33:F33"/>
    <mergeCell ref="G33:H33"/>
    <mergeCell ref="I33:J33"/>
    <mergeCell ref="K33:L33"/>
    <mergeCell ref="M33:N33"/>
    <mergeCell ref="O33:P33"/>
    <mergeCell ref="C32:D32"/>
    <mergeCell ref="E32:F32"/>
    <mergeCell ref="C34:D34"/>
    <mergeCell ref="E34:F34"/>
    <mergeCell ref="G34:H34"/>
    <mergeCell ref="I34:J34"/>
    <mergeCell ref="K34:L34"/>
    <mergeCell ref="M34:N34"/>
    <mergeCell ref="O34:P34"/>
    <mergeCell ref="X34:X39"/>
    <mergeCell ref="O35:P35"/>
    <mergeCell ref="O36:P36"/>
    <mergeCell ref="I38:J38"/>
    <mergeCell ref="K38:L38"/>
    <mergeCell ref="C35:D35"/>
    <mergeCell ref="E35:F35"/>
    <mergeCell ref="G35:H35"/>
    <mergeCell ref="I35:J35"/>
    <mergeCell ref="K35:L35"/>
    <mergeCell ref="M37:N37"/>
    <mergeCell ref="I36:J36"/>
    <mergeCell ref="K36:L36"/>
    <mergeCell ref="M36:N36"/>
    <mergeCell ref="V34:V39"/>
    <mergeCell ref="W34:W39"/>
    <mergeCell ref="M35:N35"/>
    <mergeCell ref="M38:N38"/>
    <mergeCell ref="C36:D36"/>
    <mergeCell ref="E36:F36"/>
    <mergeCell ref="G36:H36"/>
    <mergeCell ref="C38:D38"/>
    <mergeCell ref="E38:F38"/>
    <mergeCell ref="G38:H38"/>
    <mergeCell ref="C37:D37"/>
    <mergeCell ref="E37:F37"/>
    <mergeCell ref="G37:H37"/>
    <mergeCell ref="M40:N40"/>
    <mergeCell ref="G39:H39"/>
    <mergeCell ref="I39:J39"/>
    <mergeCell ref="K39:L39"/>
    <mergeCell ref="M39:N39"/>
    <mergeCell ref="O37:P37"/>
    <mergeCell ref="O38:P38"/>
    <mergeCell ref="O39:P39"/>
    <mergeCell ref="I37:J37"/>
    <mergeCell ref="K37:L37"/>
    <mergeCell ref="C39:D39"/>
    <mergeCell ref="E39:F39"/>
    <mergeCell ref="C41:D41"/>
    <mergeCell ref="E41:F41"/>
    <mergeCell ref="G41:H41"/>
    <mergeCell ref="I41:J41"/>
    <mergeCell ref="C40:D40"/>
    <mergeCell ref="E40:F40"/>
    <mergeCell ref="G40:H40"/>
    <mergeCell ref="I40:J40"/>
    <mergeCell ref="K42:L42"/>
    <mergeCell ref="M42:N42"/>
    <mergeCell ref="O42:P42"/>
    <mergeCell ref="G43:H43"/>
    <mergeCell ref="I43:J43"/>
    <mergeCell ref="O40:P40"/>
    <mergeCell ref="K41:L41"/>
    <mergeCell ref="M41:N41"/>
    <mergeCell ref="O41:P41"/>
    <mergeCell ref="K40:L40"/>
    <mergeCell ref="C44:D44"/>
    <mergeCell ref="E44:F44"/>
    <mergeCell ref="G44:H44"/>
    <mergeCell ref="I44:J44"/>
    <mergeCell ref="K44:L44"/>
    <mergeCell ref="X41:X43"/>
    <mergeCell ref="C42:D42"/>
    <mergeCell ref="E42:F42"/>
    <mergeCell ref="G42:H42"/>
    <mergeCell ref="I42:J42"/>
    <mergeCell ref="O44:P44"/>
    <mergeCell ref="C43:D43"/>
    <mergeCell ref="E43:F43"/>
    <mergeCell ref="T45:Y45"/>
    <mergeCell ref="U46:Y46"/>
    <mergeCell ref="K43:L43"/>
    <mergeCell ref="M43:N43"/>
    <mergeCell ref="V41:V43"/>
    <mergeCell ref="W41:W43"/>
    <mergeCell ref="O43:P43"/>
    <mergeCell ref="A56:Y56"/>
    <mergeCell ref="A57:Y57"/>
    <mergeCell ref="W50:Y50"/>
    <mergeCell ref="W51:Y51"/>
    <mergeCell ref="A52:Y52"/>
    <mergeCell ref="A53:Y53"/>
    <mergeCell ref="A54:Y54"/>
    <mergeCell ref="Q11:S12"/>
    <mergeCell ref="Q18:S19"/>
    <mergeCell ref="Q25:S26"/>
    <mergeCell ref="Q32:S33"/>
    <mergeCell ref="Q39:S40"/>
    <mergeCell ref="A55:Y55"/>
    <mergeCell ref="W47:Y47"/>
    <mergeCell ref="W48:Y48"/>
    <mergeCell ref="W49:Y49"/>
    <mergeCell ref="M44:N44"/>
  </mergeCells>
  <conditionalFormatting sqref="U6:U44">
    <cfRule type="colorScale" priority="1" dxfId="1">
      <colorScale>
        <cfvo type="num" val="12"/>
        <cfvo type="num" val="12.1"/>
        <color rgb="FFFBB9CD"/>
        <color rgb="FFFF4D47"/>
      </colorScale>
    </cfRule>
  </conditionalFormatting>
  <dataValidations count="4">
    <dataValidation type="decimal" operator="lessThanOrEqual" allowBlank="1" showInputMessage="1" showErrorMessage="1" error="max 12h bei Freizeiten; sonst max. 10 h" sqref="C6:P44">
      <formula1>12</formula1>
    </dataValidation>
    <dataValidation type="whole" allowBlank="1" showInputMessage="1" showErrorMessage="1" error="1 Für ein Tag oder 0 " sqref="Q41:R44 Q13:R16 Q20:R23 Q27:R30 Q34:R37">
      <formula1>0</formula1>
      <formula2>1</formula2>
    </dataValidation>
    <dataValidation type="whole" allowBlank="1" showInputMessage="1" showErrorMessage="1" error="1 Für ein Tag oder 0 &#10;" sqref="Q6:R9">
      <formula1>0</formula1>
      <formula2>1</formula2>
    </dataValidation>
    <dataValidation type="whole" allowBlank="1" showInputMessage="1" showErrorMessage="1" sqref="Q10:R10 Q17:R17 Q24:R24 Q31:R31 Q38:R38">
      <formula1>0</formula1>
      <formula2>3</formula2>
    </dataValidation>
  </dataValidations>
  <printOptions/>
  <pageMargins left="0.2" right="0.22" top="0.61" bottom="0.984251969" header="0.4921259845" footer="0.4921259845"/>
  <pageSetup fitToHeight="1" fitToWidth="1" horizontalDpi="600" verticalDpi="600" orientation="portrait" paperSize="9" scale="13"/>
</worksheet>
</file>

<file path=xl/worksheets/sheet13.xml><?xml version="1.0" encoding="utf-8"?>
<worksheet xmlns="http://schemas.openxmlformats.org/spreadsheetml/2006/main" xmlns:r="http://schemas.openxmlformats.org/officeDocument/2006/relationships">
  <sheetPr codeName="Tabelle26">
    <pageSetUpPr fitToPage="1"/>
  </sheetPr>
  <dimension ref="A1:BT133"/>
  <sheetViews>
    <sheetView zoomScalePageLayoutView="0" workbookViewId="0" topLeftCell="A1">
      <selection activeCell="O6" sqref="O6:P6"/>
    </sheetView>
  </sheetViews>
  <sheetFormatPr defaultColWidth="11.421875" defaultRowHeight="12.75" outlineLevelCol="1"/>
  <cols>
    <col min="1" max="1" width="8.7109375" style="4" customWidth="1"/>
    <col min="2" max="2" width="8.421875" style="2" customWidth="1"/>
    <col min="3" max="3" width="4.8515625" style="1" hidden="1" customWidth="1" outlineLevel="1"/>
    <col min="4" max="4" width="4.8515625" style="5" hidden="1" customWidth="1" outlineLevel="1"/>
    <col min="5" max="5" width="4.8515625" style="1" hidden="1" customWidth="1" outlineLevel="1"/>
    <col min="6" max="6" width="4.8515625" style="5" hidden="1" customWidth="1" outlineLevel="1"/>
    <col min="7" max="7" width="4.8515625" style="1" hidden="1" customWidth="1" outlineLevel="1"/>
    <col min="8" max="8" width="6.00390625" style="5" hidden="1" customWidth="1" outlineLevel="1"/>
    <col min="9" max="9" width="4.8515625" style="1" hidden="1" customWidth="1" outlineLevel="1"/>
    <col min="10" max="10" width="5.7109375" style="5" hidden="1" customWidth="1" outlineLevel="1"/>
    <col min="11" max="11" width="4.8515625" style="1" hidden="1" customWidth="1" outlineLevel="1"/>
    <col min="12" max="12" width="6.28125" style="5" hidden="1" customWidth="1" outlineLevel="1"/>
    <col min="13" max="13" width="4.8515625" style="1" hidden="1" customWidth="1" outlineLevel="1"/>
    <col min="14" max="14" width="6.28125" style="5" hidden="1" customWidth="1" outlineLevel="1"/>
    <col min="15" max="15" width="4.8515625" style="1" customWidth="1" collapsed="1"/>
    <col min="16" max="16" width="7.28125" style="5" customWidth="1"/>
    <col min="17" max="17" width="12.7109375" style="1" customWidth="1"/>
    <col min="18" max="18" width="8.00390625" style="1" customWidth="1"/>
    <col min="19" max="19" width="7.7109375" style="5" customWidth="1"/>
    <col min="20" max="20" width="14.00390625" style="26" customWidth="1"/>
    <col min="21" max="21" width="12.421875" style="1" customWidth="1"/>
    <col min="22" max="22" width="11.7109375" style="5" customWidth="1"/>
    <col min="23" max="23" width="11.8515625" style="1" customWidth="1"/>
    <col min="24" max="24" width="10.00390625" style="5" customWidth="1"/>
    <col min="25" max="25" width="24.28125" style="1" customWidth="1"/>
    <col min="26" max="26" width="7.7109375" style="25" customWidth="1"/>
    <col min="27" max="27" width="7.8515625" style="25" customWidth="1"/>
    <col min="28" max="28" width="6.00390625" style="25" customWidth="1"/>
    <col min="29" max="29" width="11.00390625" style="25" customWidth="1"/>
    <col min="30" max="69" width="11.421875" style="25" customWidth="1"/>
    <col min="70" max="16384" width="11.421875" style="4" customWidth="1"/>
  </cols>
  <sheetData>
    <row r="1" spans="1:69" s="60" customFormat="1" ht="45.75" customHeight="1" thickBot="1">
      <c r="A1" s="356">
        <f>Stammdaten!B3</f>
        <v>0</v>
      </c>
      <c r="B1" s="357"/>
      <c r="C1" s="358"/>
      <c r="D1" s="358"/>
      <c r="E1" s="358"/>
      <c r="F1" s="358"/>
      <c r="G1" s="358"/>
      <c r="H1" s="358"/>
      <c r="I1" s="358"/>
      <c r="J1" s="358"/>
      <c r="K1" s="358"/>
      <c r="L1" s="358"/>
      <c r="M1" s="212"/>
      <c r="N1" s="212"/>
      <c r="O1" s="400" t="str">
        <f>Januar!O1</f>
        <v>reguläre tägliche AZ im GP-Dienst/ Kirchenmusik (Stunden)</v>
      </c>
      <c r="P1" s="401"/>
      <c r="Q1" s="401"/>
      <c r="R1" s="395">
        <f>Stammdaten!B30</f>
        <v>0</v>
      </c>
      <c r="S1" s="396"/>
      <c r="T1" s="100" t="str">
        <f>Januar!T1</f>
        <v>SOLL-AZ  im GP/KM-Dienst (Stunden)</v>
      </c>
      <c r="U1" s="97">
        <f>Stammdaten!B25</f>
        <v>0</v>
      </c>
      <c r="V1" s="397" t="s">
        <v>57</v>
      </c>
      <c r="W1" s="398"/>
      <c r="X1" s="398"/>
      <c r="Y1" s="399"/>
      <c r="Z1" s="59"/>
      <c r="AA1" s="84"/>
      <c r="AB1" s="84"/>
      <c r="AC1" s="84"/>
      <c r="AD1" s="84"/>
      <c r="AE1" s="84"/>
      <c r="AF1" s="84"/>
      <c r="AG1" s="84"/>
      <c r="AH1" s="84"/>
      <c r="AI1" s="84"/>
      <c r="AJ1" s="84"/>
      <c r="AK1" s="84"/>
      <c r="AL1" s="84"/>
      <c r="AM1" s="84"/>
      <c r="AN1" s="84"/>
      <c r="AO1" s="84"/>
      <c r="AP1" s="84"/>
      <c r="AQ1" s="84"/>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row>
    <row r="2" spans="1:69" s="60" customFormat="1" ht="21" customHeight="1" thickBot="1">
      <c r="A2" s="332"/>
      <c r="B2" s="333"/>
      <c r="C2" s="333"/>
      <c r="D2" s="333"/>
      <c r="E2" s="333"/>
      <c r="F2" s="333"/>
      <c r="G2" s="333"/>
      <c r="H2" s="333"/>
      <c r="I2" s="333"/>
      <c r="J2" s="333"/>
      <c r="K2" s="333"/>
      <c r="L2" s="333"/>
      <c r="M2" s="333"/>
      <c r="N2" s="334"/>
      <c r="O2" s="200" t="s">
        <v>109</v>
      </c>
      <c r="P2" s="213"/>
      <c r="Q2" s="213"/>
      <c r="R2" s="213"/>
      <c r="S2" s="213"/>
      <c r="T2" s="213"/>
      <c r="U2" s="213"/>
      <c r="V2" s="406" t="s">
        <v>110</v>
      </c>
      <c r="W2" s="333"/>
      <c r="X2" s="333"/>
      <c r="Y2" s="407"/>
      <c r="Z2" s="59"/>
      <c r="AA2" s="84"/>
      <c r="AB2" s="84"/>
      <c r="AC2" s="84"/>
      <c r="AD2" s="84"/>
      <c r="AE2" s="84"/>
      <c r="AF2" s="84"/>
      <c r="AG2" s="84"/>
      <c r="AH2" s="84"/>
      <c r="AI2" s="84"/>
      <c r="AJ2" s="84"/>
      <c r="AK2" s="84"/>
      <c r="AL2" s="84"/>
      <c r="AM2" s="84"/>
      <c r="AN2" s="84"/>
      <c r="AO2" s="84"/>
      <c r="AP2" s="84"/>
      <c r="AQ2" s="84"/>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8" s="60" customFormat="1" ht="96" customHeight="1" thickBot="1">
      <c r="A3" s="31"/>
      <c r="B3" s="31" t="s">
        <v>23</v>
      </c>
      <c r="C3" s="383" t="str">
        <f>'2018'!B6</f>
        <v>1) Regelmäßige Veranstaltungen </v>
      </c>
      <c r="D3" s="383"/>
      <c r="E3" s="384" t="str">
        <f>'2018'!C6</f>
        <v>2) Einzelveranstaltungen, Projekte, Freizeiten, besondere Dienste </v>
      </c>
      <c r="F3" s="384"/>
      <c r="G3" s="385" t="str">
        <f>'2018'!D6</f>
        <v>3) Gremien, Konvente</v>
      </c>
      <c r="H3" s="385"/>
      <c r="I3" s="386" t="str">
        <f>'2018'!E6</f>
        <v>4) Sonstige Dienstpflichten </v>
      </c>
      <c r="J3" s="386"/>
      <c r="K3" s="387" t="str">
        <f>'2018'!F6</f>
        <v>5) Entwicklung neuer Arbeitsansätze / Unvorhersehbares / seelsorgerische Begleitung Einzelner</v>
      </c>
      <c r="L3" s="388"/>
      <c r="M3" s="415" t="str">
        <f>'2018'!G6</f>
        <v>6) sonstige Arbeitsfelder (z.B. Kirchenmusik) </v>
      </c>
      <c r="N3" s="416"/>
      <c r="O3" s="89" t="str">
        <f>'2018'!H6</f>
        <v>Tagesarbeitszeit</v>
      </c>
      <c r="P3" s="90" t="s">
        <v>46</v>
      </c>
      <c r="Q3" s="74" t="s">
        <v>107</v>
      </c>
      <c r="R3" s="402" t="s">
        <v>135</v>
      </c>
      <c r="S3" s="403"/>
      <c r="T3" s="91" t="s">
        <v>115</v>
      </c>
      <c r="U3" s="75" t="s">
        <v>116</v>
      </c>
      <c r="V3" s="266" t="s">
        <v>25</v>
      </c>
      <c r="W3" s="266" t="s">
        <v>24</v>
      </c>
      <c r="X3" s="266" t="s">
        <v>29</v>
      </c>
      <c r="Y3" s="92" t="s">
        <v>118</v>
      </c>
      <c r="Z3" s="59"/>
      <c r="AA3" s="84"/>
      <c r="AB3" s="84"/>
      <c r="AC3" s="84"/>
      <c r="AD3" s="84"/>
      <c r="AE3" s="84"/>
      <c r="AF3" s="84"/>
      <c r="AG3" s="84"/>
      <c r="AH3" s="84"/>
      <c r="AI3" s="84"/>
      <c r="AJ3" s="84"/>
      <c r="AK3" s="82"/>
      <c r="AL3" s="82"/>
      <c r="AM3" s="82"/>
      <c r="AN3" s="82"/>
      <c r="AO3" s="82"/>
      <c r="AP3" s="82"/>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row>
    <row r="4" spans="1:68" s="60" customFormat="1" ht="45.75" customHeight="1">
      <c r="A4" s="337" t="s">
        <v>47</v>
      </c>
      <c r="B4" s="338"/>
      <c r="C4" s="359">
        <f>Stammdaten!B33</f>
        <v>0</v>
      </c>
      <c r="D4" s="360"/>
      <c r="E4" s="359">
        <f>Stammdaten!B34</f>
        <v>0</v>
      </c>
      <c r="F4" s="360"/>
      <c r="G4" s="359">
        <f>Stammdaten!B35</f>
        <v>0</v>
      </c>
      <c r="H4" s="360"/>
      <c r="I4" s="359">
        <f>Stammdaten!B36</f>
        <v>0</v>
      </c>
      <c r="J4" s="360"/>
      <c r="K4" s="359">
        <f>Stammdaten!B37</f>
        <v>0</v>
      </c>
      <c r="L4" s="369"/>
      <c r="M4" s="417">
        <f>Stammdaten!B38</f>
        <v>0</v>
      </c>
      <c r="N4" s="418"/>
      <c r="O4" s="404">
        <f>Stammdaten!B25</f>
        <v>0</v>
      </c>
      <c r="P4" s="405"/>
      <c r="Q4" s="61">
        <f>Stammdaten!B4+Stammdaten!B5</f>
        <v>0</v>
      </c>
      <c r="R4" s="62" t="s">
        <v>108</v>
      </c>
      <c r="S4" s="203" t="s">
        <v>98</v>
      </c>
      <c r="T4" s="95"/>
      <c r="U4" s="64">
        <f>Stammdaten!B25</f>
        <v>0</v>
      </c>
      <c r="V4" s="63"/>
      <c r="W4" s="65"/>
      <c r="X4" s="65"/>
      <c r="Y4" s="93"/>
      <c r="Z4" s="59"/>
      <c r="AA4" s="84"/>
      <c r="AB4" s="84"/>
      <c r="AC4" s="84"/>
      <c r="AD4" s="84"/>
      <c r="AE4" s="84"/>
      <c r="AF4" s="84"/>
      <c r="AG4" s="84"/>
      <c r="AH4" s="84"/>
      <c r="AJ4" s="84"/>
      <c r="AK4" s="82"/>
      <c r="AL4" s="82"/>
      <c r="AM4" s="82"/>
      <c r="AN4" s="82"/>
      <c r="AO4" s="82"/>
      <c r="AP4" s="82"/>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row>
    <row r="5" spans="1:68" s="6" customFormat="1" ht="27" customHeight="1" thickBot="1">
      <c r="A5" s="367" t="s">
        <v>48</v>
      </c>
      <c r="B5" s="368"/>
      <c r="C5" s="361">
        <f>'2018'!B8</f>
        <v>0</v>
      </c>
      <c r="D5" s="362"/>
      <c r="E5" s="361">
        <f>'2018'!C8</f>
        <v>0</v>
      </c>
      <c r="F5" s="362"/>
      <c r="G5" s="361">
        <f>'2018'!D8</f>
        <v>0</v>
      </c>
      <c r="H5" s="362"/>
      <c r="I5" s="361">
        <f>'2018'!E8</f>
        <v>0</v>
      </c>
      <c r="J5" s="362"/>
      <c r="K5" s="361">
        <f>'2018'!F8</f>
        <v>0</v>
      </c>
      <c r="L5" s="370"/>
      <c r="M5" s="419">
        <f>'2018'!G8</f>
        <v>0</v>
      </c>
      <c r="N5" s="420"/>
      <c r="O5" s="391">
        <f>'2018'!H8</f>
        <v>0</v>
      </c>
      <c r="P5" s="392"/>
      <c r="Q5" s="68">
        <f>September!Q5-Oktober!Q45</f>
        <v>0</v>
      </c>
      <c r="R5" s="69"/>
      <c r="S5" s="70">
        <f>SUM(S6:S44)</f>
        <v>0</v>
      </c>
      <c r="T5" s="96"/>
      <c r="U5" s="72">
        <f>U4-W44</f>
        <v>0</v>
      </c>
      <c r="V5" s="71"/>
      <c r="W5" s="73"/>
      <c r="X5" s="73"/>
      <c r="Y5" s="94"/>
      <c r="Z5" s="25"/>
      <c r="AA5" s="84"/>
      <c r="AB5" s="84"/>
      <c r="AC5" s="112"/>
      <c r="AD5" s="84"/>
      <c r="AE5" s="84"/>
      <c r="AF5" s="84"/>
      <c r="AG5" s="84"/>
      <c r="AH5" s="84"/>
      <c r="AI5" s="84"/>
      <c r="AJ5" s="84"/>
      <c r="AK5" s="83"/>
      <c r="AL5" s="83"/>
      <c r="AM5" s="83"/>
      <c r="AN5" s="83"/>
      <c r="AO5" s="83"/>
      <c r="AP5" s="83"/>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row>
    <row r="6" spans="1:68" s="33" customFormat="1" ht="15" customHeight="1">
      <c r="A6" s="40" t="s">
        <v>16</v>
      </c>
      <c r="B6" s="41">
        <v>1</v>
      </c>
      <c r="C6" s="380"/>
      <c r="D6" s="380"/>
      <c r="E6" s="377"/>
      <c r="F6" s="377"/>
      <c r="G6" s="374"/>
      <c r="H6" s="374"/>
      <c r="I6" s="363"/>
      <c r="J6" s="363"/>
      <c r="K6" s="341"/>
      <c r="L6" s="342"/>
      <c r="M6" s="350"/>
      <c r="N6" s="351"/>
      <c r="O6" s="389"/>
      <c r="P6" s="390"/>
      <c r="Q6" s="144"/>
      <c r="R6" s="145"/>
      <c r="S6" s="113" t="str">
        <f>IF(R6=INTERN!$A$4,$R$1,"0")</f>
        <v>0</v>
      </c>
      <c r="T6" s="191"/>
      <c r="U6" s="116">
        <f>SUM(C6:O6)+S6</f>
        <v>0</v>
      </c>
      <c r="V6" s="322"/>
      <c r="W6" s="325"/>
      <c r="X6" s="325"/>
      <c r="Y6" s="150"/>
      <c r="Z6" s="32"/>
      <c r="AA6" s="84"/>
      <c r="AB6" s="84"/>
      <c r="AC6" s="84"/>
      <c r="AD6" s="84"/>
      <c r="AE6" s="84"/>
      <c r="AF6" s="84"/>
      <c r="AG6" s="84"/>
      <c r="AH6" s="84"/>
      <c r="AI6" s="84"/>
      <c r="AJ6" s="84"/>
      <c r="AK6" s="84"/>
      <c r="AL6" s="84"/>
      <c r="AM6" s="84"/>
      <c r="AN6" s="84"/>
      <c r="AO6" s="84"/>
      <c r="AP6" s="84"/>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s="67" customFormat="1" ht="12.75">
      <c r="A7" s="42" t="s">
        <v>15</v>
      </c>
      <c r="B7" s="43">
        <v>2</v>
      </c>
      <c r="C7" s="378"/>
      <c r="D7" s="378"/>
      <c r="E7" s="375"/>
      <c r="F7" s="375"/>
      <c r="G7" s="372"/>
      <c r="H7" s="372"/>
      <c r="I7" s="371"/>
      <c r="J7" s="371"/>
      <c r="K7" s="352"/>
      <c r="L7" s="353"/>
      <c r="M7" s="343"/>
      <c r="N7" s="344"/>
      <c r="O7" s="354"/>
      <c r="P7" s="355"/>
      <c r="Q7" s="146"/>
      <c r="R7" s="147"/>
      <c r="S7" s="114" t="str">
        <f>IF(R7=INTERN!$A$4,$R$1,"0")</f>
        <v>0</v>
      </c>
      <c r="T7" s="192"/>
      <c r="U7" s="117">
        <f aca="true" t="shared" si="0" ref="U7:U43">SUM(C7:O7)+S7</f>
        <v>0</v>
      </c>
      <c r="V7" s="323"/>
      <c r="W7" s="326"/>
      <c r="X7" s="326"/>
      <c r="Y7" s="151"/>
      <c r="Z7" s="66"/>
      <c r="AA7" s="84"/>
      <c r="AB7" s="84"/>
      <c r="AC7" s="84"/>
      <c r="AD7" s="84"/>
      <c r="AE7" s="84"/>
      <c r="AF7" s="84"/>
      <c r="AG7" s="84"/>
      <c r="AH7" s="85"/>
      <c r="AI7" s="85"/>
      <c r="AJ7" s="85"/>
      <c r="AK7" s="85"/>
      <c r="AL7" s="85"/>
      <c r="AM7" s="85"/>
      <c r="AN7" s="85"/>
      <c r="AO7" s="85"/>
      <c r="AP7" s="85"/>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row>
    <row r="8" spans="1:69" s="67" customFormat="1" ht="12.75">
      <c r="A8" s="42" t="s">
        <v>14</v>
      </c>
      <c r="B8" s="43">
        <v>3</v>
      </c>
      <c r="C8" s="378"/>
      <c r="D8" s="378"/>
      <c r="E8" s="375"/>
      <c r="F8" s="375"/>
      <c r="G8" s="372"/>
      <c r="H8" s="372"/>
      <c r="I8" s="371"/>
      <c r="J8" s="371"/>
      <c r="K8" s="352"/>
      <c r="L8" s="353"/>
      <c r="M8" s="343"/>
      <c r="N8" s="344"/>
      <c r="O8" s="354"/>
      <c r="P8" s="355"/>
      <c r="Q8" s="146"/>
      <c r="R8" s="147"/>
      <c r="S8" s="114" t="str">
        <f>IF(R8=INTERN!$A$4,$R$1,"0")</f>
        <v>0</v>
      </c>
      <c r="T8" s="192"/>
      <c r="U8" s="117">
        <f t="shared" si="0"/>
        <v>0</v>
      </c>
      <c r="V8" s="323"/>
      <c r="W8" s="326"/>
      <c r="X8" s="326"/>
      <c r="Y8" s="151"/>
      <c r="Z8" s="66"/>
      <c r="AA8" s="84"/>
      <c r="AB8" s="84"/>
      <c r="AC8" s="84"/>
      <c r="AD8" s="84"/>
      <c r="AE8" s="84"/>
      <c r="AF8" s="84"/>
      <c r="AG8" s="84"/>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row>
    <row r="9" spans="1:69" s="29" customFormat="1" ht="12.75">
      <c r="A9" s="42" t="s">
        <v>13</v>
      </c>
      <c r="B9" s="43">
        <v>4</v>
      </c>
      <c r="C9" s="378"/>
      <c r="D9" s="378"/>
      <c r="E9" s="375"/>
      <c r="F9" s="375"/>
      <c r="G9" s="372"/>
      <c r="H9" s="372"/>
      <c r="I9" s="371"/>
      <c r="J9" s="371"/>
      <c r="K9" s="352"/>
      <c r="L9" s="353"/>
      <c r="M9" s="343"/>
      <c r="N9" s="344"/>
      <c r="O9" s="354"/>
      <c r="P9" s="355"/>
      <c r="Q9" s="146"/>
      <c r="R9" s="147"/>
      <c r="S9" s="114" t="str">
        <f>IF(R9=INTERN!$A$4,$R$1,"0")</f>
        <v>0</v>
      </c>
      <c r="T9" s="192"/>
      <c r="U9" s="117">
        <f t="shared" si="0"/>
        <v>0</v>
      </c>
      <c r="V9" s="323"/>
      <c r="W9" s="326"/>
      <c r="X9" s="326"/>
      <c r="Y9" s="151"/>
      <c r="Z9" s="28"/>
      <c r="AA9" s="84"/>
      <c r="AB9" s="84"/>
      <c r="AC9" s="84"/>
      <c r="AD9" s="84"/>
      <c r="AE9" s="84"/>
      <c r="AF9" s="84"/>
      <c r="AG9" s="84"/>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row>
    <row r="10" spans="1:69" s="29" customFormat="1" ht="13.5" thickBot="1">
      <c r="A10" s="44" t="s">
        <v>17</v>
      </c>
      <c r="B10" s="45">
        <v>5</v>
      </c>
      <c r="C10" s="379"/>
      <c r="D10" s="379"/>
      <c r="E10" s="376"/>
      <c r="F10" s="376"/>
      <c r="G10" s="373"/>
      <c r="H10" s="373"/>
      <c r="I10" s="364"/>
      <c r="J10" s="364"/>
      <c r="K10" s="339"/>
      <c r="L10" s="340"/>
      <c r="M10" s="365"/>
      <c r="N10" s="366"/>
      <c r="O10" s="381"/>
      <c r="P10" s="382"/>
      <c r="Q10" s="148"/>
      <c r="R10" s="149"/>
      <c r="S10" s="115">
        <f>R10*R1</f>
        <v>0</v>
      </c>
      <c r="T10" s="193"/>
      <c r="U10" s="118">
        <f t="shared" si="0"/>
        <v>0</v>
      </c>
      <c r="V10" s="323"/>
      <c r="W10" s="326"/>
      <c r="X10" s="326"/>
      <c r="Y10" s="151"/>
      <c r="Z10" s="28"/>
      <c r="AA10" s="28"/>
      <c r="AB10" s="28"/>
      <c r="AC10" s="28"/>
      <c r="AD10" s="32"/>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row>
    <row r="11" spans="1:69" s="29" customFormat="1" ht="12.75">
      <c r="A11" s="40" t="s">
        <v>18</v>
      </c>
      <c r="B11" s="41">
        <v>6</v>
      </c>
      <c r="C11" s="380"/>
      <c r="D11" s="380"/>
      <c r="E11" s="377"/>
      <c r="F11" s="377"/>
      <c r="G11" s="374"/>
      <c r="H11" s="374"/>
      <c r="I11" s="363"/>
      <c r="J11" s="363"/>
      <c r="K11" s="341"/>
      <c r="L11" s="342"/>
      <c r="M11" s="350"/>
      <c r="N11" s="351"/>
      <c r="O11" s="389"/>
      <c r="P11" s="390"/>
      <c r="Q11" s="316"/>
      <c r="R11" s="317"/>
      <c r="S11" s="318"/>
      <c r="T11" s="191"/>
      <c r="U11" s="116">
        <f>SUM(C11:O11)</f>
        <v>0</v>
      </c>
      <c r="V11" s="324"/>
      <c r="W11" s="327"/>
      <c r="X11" s="327"/>
      <c r="Y11" s="151"/>
      <c r="Z11" s="28"/>
      <c r="AA11" s="28"/>
      <c r="AB11" s="28"/>
      <c r="AC11" s="28"/>
      <c r="AD11" s="32"/>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row>
    <row r="12" spans="1:69" s="29" customFormat="1" ht="13.5" thickBot="1">
      <c r="A12" s="44" t="s">
        <v>19</v>
      </c>
      <c r="B12" s="45">
        <v>7</v>
      </c>
      <c r="C12" s="379"/>
      <c r="D12" s="379"/>
      <c r="E12" s="376"/>
      <c r="F12" s="376"/>
      <c r="G12" s="373"/>
      <c r="H12" s="373"/>
      <c r="I12" s="364"/>
      <c r="J12" s="364"/>
      <c r="K12" s="339"/>
      <c r="L12" s="340"/>
      <c r="M12" s="365"/>
      <c r="N12" s="366"/>
      <c r="O12" s="381"/>
      <c r="P12" s="382"/>
      <c r="Q12" s="319"/>
      <c r="R12" s="320"/>
      <c r="S12" s="321"/>
      <c r="T12" s="193"/>
      <c r="U12" s="118">
        <f>SUM(C12:O12)</f>
        <v>0</v>
      </c>
      <c r="V12" s="46">
        <f>SUM(U6:U12)</f>
        <v>0</v>
      </c>
      <c r="W12" s="35">
        <f>September!W44-Oktober!V12</f>
        <v>0</v>
      </c>
      <c r="X12" s="35" t="e">
        <f>(W12*100)/U1</f>
        <v>#DIV/0!</v>
      </c>
      <c r="Y12" s="152"/>
      <c r="Z12" s="28" t="s">
        <v>21</v>
      </c>
      <c r="AA12" s="28"/>
      <c r="AB12" s="28"/>
      <c r="AC12" s="28"/>
      <c r="AD12" s="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row>
    <row r="13" spans="1:69" s="29" customFormat="1" ht="12.75">
      <c r="A13" s="40" t="s">
        <v>16</v>
      </c>
      <c r="B13" s="41">
        <v>8</v>
      </c>
      <c r="C13" s="380"/>
      <c r="D13" s="380"/>
      <c r="E13" s="377"/>
      <c r="F13" s="377"/>
      <c r="G13" s="374"/>
      <c r="H13" s="374"/>
      <c r="I13" s="363"/>
      <c r="J13" s="363"/>
      <c r="K13" s="341"/>
      <c r="L13" s="342"/>
      <c r="M13" s="350"/>
      <c r="N13" s="351"/>
      <c r="O13" s="389"/>
      <c r="P13" s="390"/>
      <c r="Q13" s="144"/>
      <c r="R13" s="145"/>
      <c r="S13" s="113" t="str">
        <f>IF(R13=INTERN!$A$4,$R$1,"0")</f>
        <v>0</v>
      </c>
      <c r="T13" s="191"/>
      <c r="U13" s="116">
        <f t="shared" si="0"/>
        <v>0</v>
      </c>
      <c r="V13" s="348"/>
      <c r="W13" s="335"/>
      <c r="X13" s="335"/>
      <c r="Y13" s="150"/>
      <c r="Z13" s="28"/>
      <c r="AA13" s="28"/>
      <c r="AB13" s="28"/>
      <c r="AC13" s="28"/>
      <c r="AD13" s="32"/>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row>
    <row r="14" spans="1:69" s="29" customFormat="1" ht="12.75">
      <c r="A14" s="42" t="s">
        <v>15</v>
      </c>
      <c r="B14" s="43">
        <v>9</v>
      </c>
      <c r="C14" s="378"/>
      <c r="D14" s="378"/>
      <c r="E14" s="375"/>
      <c r="F14" s="375"/>
      <c r="G14" s="372"/>
      <c r="H14" s="372"/>
      <c r="I14" s="371"/>
      <c r="J14" s="371"/>
      <c r="K14" s="352"/>
      <c r="L14" s="353"/>
      <c r="M14" s="343"/>
      <c r="N14" s="344"/>
      <c r="O14" s="354"/>
      <c r="P14" s="355"/>
      <c r="Q14" s="146"/>
      <c r="R14" s="147"/>
      <c r="S14" s="114" t="str">
        <f>IF(R14=INTERN!$A$4,$R$1,"0")</f>
        <v>0</v>
      </c>
      <c r="T14" s="192"/>
      <c r="U14" s="117">
        <f t="shared" si="0"/>
        <v>0</v>
      </c>
      <c r="V14" s="348"/>
      <c r="W14" s="335"/>
      <c r="X14" s="335"/>
      <c r="Y14" s="151"/>
      <c r="Z14" s="28"/>
      <c r="AA14" s="28"/>
      <c r="AB14" s="28"/>
      <c r="AC14" s="28"/>
      <c r="AD14" s="32"/>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row>
    <row r="15" spans="1:69" s="29" customFormat="1" ht="12.75">
      <c r="A15" s="42" t="s">
        <v>14</v>
      </c>
      <c r="B15" s="43">
        <v>10</v>
      </c>
      <c r="C15" s="378"/>
      <c r="D15" s="378"/>
      <c r="E15" s="375"/>
      <c r="F15" s="375"/>
      <c r="G15" s="372"/>
      <c r="H15" s="372"/>
      <c r="I15" s="371"/>
      <c r="J15" s="371"/>
      <c r="K15" s="352"/>
      <c r="L15" s="353"/>
      <c r="M15" s="343"/>
      <c r="N15" s="344"/>
      <c r="O15" s="354"/>
      <c r="P15" s="355"/>
      <c r="Q15" s="146"/>
      <c r="R15" s="147"/>
      <c r="S15" s="114" t="str">
        <f>IF(R15=INTERN!$A$4,$R$1,"0")</f>
        <v>0</v>
      </c>
      <c r="T15" s="192"/>
      <c r="U15" s="117">
        <f t="shared" si="0"/>
        <v>0</v>
      </c>
      <c r="V15" s="348"/>
      <c r="W15" s="335"/>
      <c r="X15" s="335"/>
      <c r="Y15" s="151"/>
      <c r="Z15" s="28"/>
      <c r="AA15" s="28"/>
      <c r="AB15" s="28"/>
      <c r="AC15" s="28"/>
      <c r="AD15" s="32"/>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row>
    <row r="16" spans="1:69" s="29" customFormat="1" ht="12.75">
      <c r="A16" s="42" t="s">
        <v>13</v>
      </c>
      <c r="B16" s="43">
        <v>11</v>
      </c>
      <c r="C16" s="378"/>
      <c r="D16" s="378"/>
      <c r="E16" s="375"/>
      <c r="F16" s="375"/>
      <c r="G16" s="372"/>
      <c r="H16" s="372"/>
      <c r="I16" s="371"/>
      <c r="J16" s="371"/>
      <c r="K16" s="352"/>
      <c r="L16" s="353"/>
      <c r="M16" s="343"/>
      <c r="N16" s="344"/>
      <c r="O16" s="354"/>
      <c r="P16" s="355"/>
      <c r="Q16" s="146"/>
      <c r="R16" s="147"/>
      <c r="S16" s="114" t="str">
        <f>IF(R16=INTERN!$A$4,$R$1,"0")</f>
        <v>0</v>
      </c>
      <c r="T16" s="192"/>
      <c r="U16" s="117">
        <f t="shared" si="0"/>
        <v>0</v>
      </c>
      <c r="V16" s="348"/>
      <c r="W16" s="335"/>
      <c r="X16" s="335"/>
      <c r="Y16" s="151"/>
      <c r="Z16" s="28"/>
      <c r="AA16" s="28"/>
      <c r="AB16" s="28"/>
      <c r="AC16" s="28"/>
      <c r="AD16" s="32"/>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row>
    <row r="17" spans="1:69" s="29" customFormat="1" ht="13.5" thickBot="1">
      <c r="A17" s="44" t="s">
        <v>17</v>
      </c>
      <c r="B17" s="45">
        <v>12</v>
      </c>
      <c r="C17" s="379"/>
      <c r="D17" s="379"/>
      <c r="E17" s="376"/>
      <c r="F17" s="376"/>
      <c r="G17" s="373"/>
      <c r="H17" s="373"/>
      <c r="I17" s="364"/>
      <c r="J17" s="364"/>
      <c r="K17" s="339"/>
      <c r="L17" s="340"/>
      <c r="M17" s="365"/>
      <c r="N17" s="366"/>
      <c r="O17" s="381"/>
      <c r="P17" s="382"/>
      <c r="Q17" s="148"/>
      <c r="R17" s="149"/>
      <c r="S17" s="115">
        <f>R17*R1</f>
        <v>0</v>
      </c>
      <c r="T17" s="193"/>
      <c r="U17" s="118">
        <f t="shared" si="0"/>
        <v>0</v>
      </c>
      <c r="V17" s="348"/>
      <c r="W17" s="335"/>
      <c r="X17" s="335"/>
      <c r="Y17" s="151"/>
      <c r="Z17" s="28"/>
      <c r="AA17" s="28"/>
      <c r="AB17" s="28"/>
      <c r="AC17" s="28"/>
      <c r="AD17" s="32"/>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row>
    <row r="18" spans="1:69" s="29" customFormat="1" ht="12.75">
      <c r="A18" s="40" t="s">
        <v>18</v>
      </c>
      <c r="B18" s="41">
        <v>13</v>
      </c>
      <c r="C18" s="380"/>
      <c r="D18" s="380"/>
      <c r="E18" s="377"/>
      <c r="F18" s="377"/>
      <c r="G18" s="374"/>
      <c r="H18" s="374"/>
      <c r="I18" s="363"/>
      <c r="J18" s="363"/>
      <c r="K18" s="341"/>
      <c r="L18" s="342"/>
      <c r="M18" s="350"/>
      <c r="N18" s="351"/>
      <c r="O18" s="389"/>
      <c r="P18" s="390"/>
      <c r="Q18" s="316"/>
      <c r="R18" s="317"/>
      <c r="S18" s="318"/>
      <c r="T18" s="191"/>
      <c r="U18" s="116">
        <f>SUM(C18:O18)</f>
        <v>0</v>
      </c>
      <c r="V18" s="349"/>
      <c r="W18" s="336"/>
      <c r="X18" s="336"/>
      <c r="Y18" s="151"/>
      <c r="Z18" s="28"/>
      <c r="AA18" s="28"/>
      <c r="AB18" s="28"/>
      <c r="AC18" s="28"/>
      <c r="AD18" s="32"/>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row>
    <row r="19" spans="1:69" s="29" customFormat="1" ht="13.5" thickBot="1">
      <c r="A19" s="44" t="s">
        <v>19</v>
      </c>
      <c r="B19" s="45">
        <v>14</v>
      </c>
      <c r="C19" s="379"/>
      <c r="D19" s="379"/>
      <c r="E19" s="376"/>
      <c r="F19" s="376"/>
      <c r="G19" s="373"/>
      <c r="H19" s="373"/>
      <c r="I19" s="364"/>
      <c r="J19" s="364"/>
      <c r="K19" s="339"/>
      <c r="L19" s="340"/>
      <c r="M19" s="365"/>
      <c r="N19" s="366"/>
      <c r="O19" s="381"/>
      <c r="P19" s="382"/>
      <c r="Q19" s="319"/>
      <c r="R19" s="320"/>
      <c r="S19" s="321"/>
      <c r="T19" s="193"/>
      <c r="U19" s="118">
        <f>SUM(C19:O19)</f>
        <v>0</v>
      </c>
      <c r="V19" s="46">
        <f>SUM(U13:U19)</f>
        <v>0</v>
      </c>
      <c r="W19" s="35">
        <f>W12-V19</f>
        <v>0</v>
      </c>
      <c r="X19" s="35" t="e">
        <f>(W19*100)/U1</f>
        <v>#DIV/0!</v>
      </c>
      <c r="Y19" s="152"/>
      <c r="Z19" s="28"/>
      <c r="AA19" s="28"/>
      <c r="AB19" s="28"/>
      <c r="AC19" s="28"/>
      <c r="AD19" s="32"/>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row>
    <row r="20" spans="1:69" s="29" customFormat="1" ht="12.75">
      <c r="A20" s="40" t="s">
        <v>16</v>
      </c>
      <c r="B20" s="41">
        <v>15</v>
      </c>
      <c r="C20" s="380"/>
      <c r="D20" s="380"/>
      <c r="E20" s="377"/>
      <c r="F20" s="377"/>
      <c r="G20" s="374"/>
      <c r="H20" s="374"/>
      <c r="I20" s="363"/>
      <c r="J20" s="363"/>
      <c r="K20" s="341"/>
      <c r="L20" s="342"/>
      <c r="M20" s="350"/>
      <c r="N20" s="351"/>
      <c r="O20" s="389"/>
      <c r="P20" s="390"/>
      <c r="Q20" s="144"/>
      <c r="R20" s="145"/>
      <c r="S20" s="113" t="str">
        <f>IF(R20=INTERN!$A$4,$R$1,"0")</f>
        <v>0</v>
      </c>
      <c r="T20" s="191"/>
      <c r="U20" s="119">
        <f t="shared" si="0"/>
        <v>0</v>
      </c>
      <c r="V20" s="335" t="s">
        <v>21</v>
      </c>
      <c r="W20" s="335"/>
      <c r="X20" s="335"/>
      <c r="Y20" s="150"/>
      <c r="Z20" s="28"/>
      <c r="AA20" s="28"/>
      <c r="AB20" s="28"/>
      <c r="AC20" s="28"/>
      <c r="AD20" s="32"/>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row>
    <row r="21" spans="1:69" s="29" customFormat="1" ht="12.75">
      <c r="A21" s="42" t="s">
        <v>15</v>
      </c>
      <c r="B21" s="43">
        <v>16</v>
      </c>
      <c r="C21" s="378"/>
      <c r="D21" s="378"/>
      <c r="E21" s="375"/>
      <c r="F21" s="375"/>
      <c r="G21" s="372"/>
      <c r="H21" s="372"/>
      <c r="I21" s="371"/>
      <c r="J21" s="371"/>
      <c r="K21" s="352"/>
      <c r="L21" s="353"/>
      <c r="M21" s="343"/>
      <c r="N21" s="344"/>
      <c r="O21" s="354"/>
      <c r="P21" s="355"/>
      <c r="Q21" s="146"/>
      <c r="R21" s="147"/>
      <c r="S21" s="114" t="str">
        <f>IF(R21=INTERN!$A$4,$R$1,"0")</f>
        <v>0</v>
      </c>
      <c r="T21" s="192"/>
      <c r="U21" s="120">
        <f t="shared" si="0"/>
        <v>0</v>
      </c>
      <c r="V21" s="335"/>
      <c r="W21" s="335"/>
      <c r="X21" s="335"/>
      <c r="Y21" s="151"/>
      <c r="Z21" s="28"/>
      <c r="AA21" s="28"/>
      <c r="AB21" s="28"/>
      <c r="AC21" s="28"/>
      <c r="AD21" s="32"/>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row>
    <row r="22" spans="1:69" s="29" customFormat="1" ht="12.75">
      <c r="A22" s="42" t="s">
        <v>14</v>
      </c>
      <c r="B22" s="43">
        <v>17</v>
      </c>
      <c r="C22" s="378"/>
      <c r="D22" s="378"/>
      <c r="E22" s="375"/>
      <c r="F22" s="375"/>
      <c r="G22" s="372"/>
      <c r="H22" s="372"/>
      <c r="I22" s="371"/>
      <c r="J22" s="371"/>
      <c r="K22" s="352"/>
      <c r="L22" s="353"/>
      <c r="M22" s="343"/>
      <c r="N22" s="344"/>
      <c r="O22" s="354"/>
      <c r="P22" s="355"/>
      <c r="Q22" s="146"/>
      <c r="R22" s="147"/>
      <c r="S22" s="114" t="str">
        <f>IF(R22=INTERN!$A$4,$R$1,"0")</f>
        <v>0</v>
      </c>
      <c r="T22" s="192"/>
      <c r="U22" s="120">
        <f t="shared" si="0"/>
        <v>0</v>
      </c>
      <c r="V22" s="335"/>
      <c r="W22" s="335"/>
      <c r="X22" s="335"/>
      <c r="Y22" s="151"/>
      <c r="Z22" s="28"/>
      <c r="AA22" s="28"/>
      <c r="AB22" s="28"/>
      <c r="AC22" s="28"/>
      <c r="AD22" s="32"/>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row>
    <row r="23" spans="1:69" s="29" customFormat="1" ht="12.75">
      <c r="A23" s="42" t="s">
        <v>13</v>
      </c>
      <c r="B23" s="43">
        <v>18</v>
      </c>
      <c r="C23" s="378"/>
      <c r="D23" s="378"/>
      <c r="E23" s="375"/>
      <c r="F23" s="375"/>
      <c r="G23" s="372"/>
      <c r="H23" s="372"/>
      <c r="I23" s="371"/>
      <c r="J23" s="371"/>
      <c r="K23" s="352"/>
      <c r="L23" s="353"/>
      <c r="M23" s="343"/>
      <c r="N23" s="344"/>
      <c r="O23" s="354"/>
      <c r="P23" s="355"/>
      <c r="Q23" s="146"/>
      <c r="R23" s="147"/>
      <c r="S23" s="114" t="str">
        <f>IF(R23=INTERN!$A$4,$R$1,"0")</f>
        <v>0</v>
      </c>
      <c r="T23" s="192"/>
      <c r="U23" s="120">
        <f t="shared" si="0"/>
        <v>0</v>
      </c>
      <c r="V23" s="335"/>
      <c r="W23" s="335"/>
      <c r="X23" s="335"/>
      <c r="Y23" s="151"/>
      <c r="Z23" s="28"/>
      <c r="AA23" s="28"/>
      <c r="AB23" s="28"/>
      <c r="AC23" s="28"/>
      <c r="AD23" s="32"/>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row>
    <row r="24" spans="1:69" s="29" customFormat="1" ht="13.5" thickBot="1">
      <c r="A24" s="44" t="s">
        <v>17</v>
      </c>
      <c r="B24" s="45">
        <v>19</v>
      </c>
      <c r="C24" s="379"/>
      <c r="D24" s="379"/>
      <c r="E24" s="376"/>
      <c r="F24" s="376"/>
      <c r="G24" s="373"/>
      <c r="H24" s="373"/>
      <c r="I24" s="364"/>
      <c r="J24" s="364"/>
      <c r="K24" s="339"/>
      <c r="L24" s="340"/>
      <c r="M24" s="365"/>
      <c r="N24" s="366"/>
      <c r="O24" s="381"/>
      <c r="P24" s="382"/>
      <c r="Q24" s="148"/>
      <c r="R24" s="149"/>
      <c r="S24" s="115">
        <f>R24*R1</f>
        <v>0</v>
      </c>
      <c r="T24" s="193"/>
      <c r="U24" s="121">
        <f t="shared" si="0"/>
        <v>0</v>
      </c>
      <c r="V24" s="335"/>
      <c r="W24" s="335"/>
      <c r="X24" s="335"/>
      <c r="Y24" s="151"/>
      <c r="Z24" s="28"/>
      <c r="AA24" s="28"/>
      <c r="AB24" s="28"/>
      <c r="AC24" s="28"/>
      <c r="AD24" s="32"/>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row>
    <row r="25" spans="1:69" s="29" customFormat="1" ht="12.75">
      <c r="A25" s="40" t="s">
        <v>18</v>
      </c>
      <c r="B25" s="41">
        <v>20</v>
      </c>
      <c r="C25" s="380"/>
      <c r="D25" s="380"/>
      <c r="E25" s="377"/>
      <c r="F25" s="377"/>
      <c r="G25" s="374"/>
      <c r="H25" s="374"/>
      <c r="I25" s="363"/>
      <c r="J25" s="363"/>
      <c r="K25" s="341"/>
      <c r="L25" s="342"/>
      <c r="M25" s="350"/>
      <c r="N25" s="351"/>
      <c r="O25" s="389"/>
      <c r="P25" s="390"/>
      <c r="Q25" s="316"/>
      <c r="R25" s="317"/>
      <c r="S25" s="318"/>
      <c r="T25" s="191"/>
      <c r="U25" s="119">
        <f>SUM(C25:O25)</f>
        <v>0</v>
      </c>
      <c r="V25" s="336"/>
      <c r="W25" s="336"/>
      <c r="X25" s="336"/>
      <c r="Y25" s="151"/>
      <c r="Z25" s="28"/>
      <c r="AA25" s="28"/>
      <c r="AB25" s="28"/>
      <c r="AC25" s="28"/>
      <c r="AD25" s="32"/>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row>
    <row r="26" spans="1:69" s="29" customFormat="1" ht="13.5" thickBot="1">
      <c r="A26" s="44" t="s">
        <v>19</v>
      </c>
      <c r="B26" s="45">
        <v>21</v>
      </c>
      <c r="C26" s="379"/>
      <c r="D26" s="379"/>
      <c r="E26" s="376"/>
      <c r="F26" s="376"/>
      <c r="G26" s="373"/>
      <c r="H26" s="373"/>
      <c r="I26" s="364"/>
      <c r="J26" s="364"/>
      <c r="K26" s="339"/>
      <c r="L26" s="340"/>
      <c r="M26" s="365"/>
      <c r="N26" s="366"/>
      <c r="O26" s="381"/>
      <c r="P26" s="382"/>
      <c r="Q26" s="319"/>
      <c r="R26" s="320"/>
      <c r="S26" s="321"/>
      <c r="T26" s="193"/>
      <c r="U26" s="121">
        <f>SUM(C26:O26)</f>
        <v>0</v>
      </c>
      <c r="V26" s="35">
        <f>SUM(U20:U26)</f>
        <v>0</v>
      </c>
      <c r="W26" s="35">
        <f>W19-V26</f>
        <v>0</v>
      </c>
      <c r="X26" s="35" t="e">
        <f>(W26*100)/U1</f>
        <v>#DIV/0!</v>
      </c>
      <c r="Y26" s="152"/>
      <c r="Z26" s="28"/>
      <c r="AA26" s="28"/>
      <c r="AB26" s="28"/>
      <c r="AC26" s="28"/>
      <c r="AD26" s="32"/>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row>
    <row r="27" spans="1:69" s="29" customFormat="1" ht="12.75">
      <c r="A27" s="40" t="s">
        <v>16</v>
      </c>
      <c r="B27" s="41">
        <v>22</v>
      </c>
      <c r="C27" s="380"/>
      <c r="D27" s="380"/>
      <c r="E27" s="377"/>
      <c r="F27" s="377"/>
      <c r="G27" s="374"/>
      <c r="H27" s="374"/>
      <c r="I27" s="363"/>
      <c r="J27" s="363"/>
      <c r="K27" s="341"/>
      <c r="L27" s="342"/>
      <c r="M27" s="350"/>
      <c r="N27" s="351"/>
      <c r="O27" s="389"/>
      <c r="P27" s="390"/>
      <c r="Q27" s="144"/>
      <c r="R27" s="145"/>
      <c r="S27" s="113" t="str">
        <f>IF(R27=INTERN!$A$4,$R$1,"0")</f>
        <v>0</v>
      </c>
      <c r="T27" s="191"/>
      <c r="U27" s="119">
        <f t="shared" si="0"/>
        <v>0</v>
      </c>
      <c r="V27" s="335"/>
      <c r="W27" s="335"/>
      <c r="X27" s="335"/>
      <c r="Y27" s="150"/>
      <c r="Z27" s="28"/>
      <c r="AA27" s="28"/>
      <c r="AB27" s="28"/>
      <c r="AC27" s="28"/>
      <c r="AD27" s="32"/>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row>
    <row r="28" spans="1:69" s="29" customFormat="1" ht="12.75">
      <c r="A28" s="42" t="s">
        <v>15</v>
      </c>
      <c r="B28" s="43">
        <v>23</v>
      </c>
      <c r="C28" s="378"/>
      <c r="D28" s="378"/>
      <c r="E28" s="375"/>
      <c r="F28" s="375"/>
      <c r="G28" s="372"/>
      <c r="H28" s="372"/>
      <c r="I28" s="371"/>
      <c r="J28" s="371"/>
      <c r="K28" s="352"/>
      <c r="L28" s="353"/>
      <c r="M28" s="343"/>
      <c r="N28" s="344"/>
      <c r="O28" s="354"/>
      <c r="P28" s="355"/>
      <c r="Q28" s="146"/>
      <c r="R28" s="147"/>
      <c r="S28" s="114" t="str">
        <f>IF(R28=INTERN!$A$4,$R$1,"0")</f>
        <v>0</v>
      </c>
      <c r="T28" s="192"/>
      <c r="U28" s="120">
        <f t="shared" si="0"/>
        <v>0</v>
      </c>
      <c r="V28" s="335"/>
      <c r="W28" s="335"/>
      <c r="X28" s="335"/>
      <c r="Y28" s="151"/>
      <c r="Z28" s="28"/>
      <c r="AA28" s="28"/>
      <c r="AB28" s="28"/>
      <c r="AC28" s="28"/>
      <c r="AD28" s="32"/>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row>
    <row r="29" spans="1:69" s="29" customFormat="1" ht="12.75">
      <c r="A29" s="42" t="s">
        <v>14</v>
      </c>
      <c r="B29" s="43">
        <v>24</v>
      </c>
      <c r="C29" s="378"/>
      <c r="D29" s="378"/>
      <c r="E29" s="375"/>
      <c r="F29" s="375"/>
      <c r="G29" s="372"/>
      <c r="H29" s="372"/>
      <c r="I29" s="371"/>
      <c r="J29" s="371"/>
      <c r="K29" s="352"/>
      <c r="L29" s="353"/>
      <c r="M29" s="343"/>
      <c r="N29" s="344"/>
      <c r="O29" s="354"/>
      <c r="P29" s="355"/>
      <c r="Q29" s="146"/>
      <c r="R29" s="147"/>
      <c r="S29" s="114" t="str">
        <f>IF(R29=INTERN!$A$4,$R$1,"0")</f>
        <v>0</v>
      </c>
      <c r="T29" s="192"/>
      <c r="U29" s="120">
        <f t="shared" si="0"/>
        <v>0</v>
      </c>
      <c r="V29" s="335"/>
      <c r="W29" s="335"/>
      <c r="X29" s="335"/>
      <c r="Y29" s="151"/>
      <c r="Z29" s="28"/>
      <c r="AA29" s="28"/>
      <c r="AB29" s="28"/>
      <c r="AC29" s="28"/>
      <c r="AD29" s="32"/>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row>
    <row r="30" spans="1:69" s="29" customFormat="1" ht="12.75">
      <c r="A30" s="42" t="s">
        <v>13</v>
      </c>
      <c r="B30" s="43">
        <v>25</v>
      </c>
      <c r="C30" s="378"/>
      <c r="D30" s="378"/>
      <c r="E30" s="375"/>
      <c r="F30" s="375"/>
      <c r="G30" s="372"/>
      <c r="H30" s="372"/>
      <c r="I30" s="371"/>
      <c r="J30" s="371"/>
      <c r="K30" s="352"/>
      <c r="L30" s="353"/>
      <c r="M30" s="343"/>
      <c r="N30" s="344"/>
      <c r="O30" s="354"/>
      <c r="P30" s="355"/>
      <c r="Q30" s="146"/>
      <c r="R30" s="147"/>
      <c r="S30" s="114" t="str">
        <f>IF(R30=INTERN!$A$4,$R$1,"0")</f>
        <v>0</v>
      </c>
      <c r="T30" s="192"/>
      <c r="U30" s="120">
        <f t="shared" si="0"/>
        <v>0</v>
      </c>
      <c r="V30" s="335"/>
      <c r="W30" s="335"/>
      <c r="X30" s="335"/>
      <c r="Y30" s="151"/>
      <c r="Z30" s="28"/>
      <c r="AA30" s="28"/>
      <c r="AB30" s="28"/>
      <c r="AC30" s="28"/>
      <c r="AD30" s="32"/>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row>
    <row r="31" spans="1:69" s="29" customFormat="1" ht="13.5" thickBot="1">
      <c r="A31" s="44" t="s">
        <v>17</v>
      </c>
      <c r="B31" s="45">
        <v>26</v>
      </c>
      <c r="C31" s="379"/>
      <c r="D31" s="379"/>
      <c r="E31" s="376"/>
      <c r="F31" s="376"/>
      <c r="G31" s="373"/>
      <c r="H31" s="373"/>
      <c r="I31" s="364"/>
      <c r="J31" s="364"/>
      <c r="K31" s="339"/>
      <c r="L31" s="340"/>
      <c r="M31" s="365"/>
      <c r="N31" s="366"/>
      <c r="O31" s="381"/>
      <c r="P31" s="382"/>
      <c r="Q31" s="148"/>
      <c r="R31" s="149"/>
      <c r="S31" s="115">
        <f>R31*R1</f>
        <v>0</v>
      </c>
      <c r="T31" s="193"/>
      <c r="U31" s="121">
        <f t="shared" si="0"/>
        <v>0</v>
      </c>
      <c r="V31" s="335"/>
      <c r="W31" s="335"/>
      <c r="X31" s="335"/>
      <c r="Y31" s="151"/>
      <c r="Z31" s="28"/>
      <c r="AA31" s="28"/>
      <c r="AB31" s="28"/>
      <c r="AC31" s="28"/>
      <c r="AD31" s="32"/>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row>
    <row r="32" spans="1:69" s="29" customFormat="1" ht="12.75">
      <c r="A32" s="40" t="s">
        <v>18</v>
      </c>
      <c r="B32" s="41">
        <v>27</v>
      </c>
      <c r="C32" s="380"/>
      <c r="D32" s="380"/>
      <c r="E32" s="377"/>
      <c r="F32" s="377"/>
      <c r="G32" s="374"/>
      <c r="H32" s="374"/>
      <c r="I32" s="363"/>
      <c r="J32" s="363"/>
      <c r="K32" s="341"/>
      <c r="L32" s="342"/>
      <c r="M32" s="350"/>
      <c r="N32" s="351"/>
      <c r="O32" s="389"/>
      <c r="P32" s="390"/>
      <c r="Q32" s="316"/>
      <c r="R32" s="317"/>
      <c r="S32" s="318"/>
      <c r="T32" s="191"/>
      <c r="U32" s="119">
        <f>SUM(C32:O32)</f>
        <v>0</v>
      </c>
      <c r="V32" s="336"/>
      <c r="W32" s="336"/>
      <c r="X32" s="336"/>
      <c r="Y32" s="151"/>
      <c r="Z32" s="28"/>
      <c r="AA32" s="28"/>
      <c r="AB32" s="28"/>
      <c r="AC32" s="28"/>
      <c r="AD32" s="32"/>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row>
    <row r="33" spans="1:69" s="29" customFormat="1" ht="13.5" thickBot="1">
      <c r="A33" s="44" t="s">
        <v>19</v>
      </c>
      <c r="B33" s="45">
        <v>28</v>
      </c>
      <c r="C33" s="379"/>
      <c r="D33" s="379"/>
      <c r="E33" s="376"/>
      <c r="F33" s="376"/>
      <c r="G33" s="373"/>
      <c r="H33" s="373"/>
      <c r="I33" s="364"/>
      <c r="J33" s="364"/>
      <c r="K33" s="339"/>
      <c r="L33" s="340"/>
      <c r="M33" s="365"/>
      <c r="N33" s="366"/>
      <c r="O33" s="381"/>
      <c r="P33" s="382"/>
      <c r="Q33" s="319"/>
      <c r="R33" s="320"/>
      <c r="S33" s="321"/>
      <c r="T33" s="193"/>
      <c r="U33" s="121">
        <f>SUM(C33:O33)</f>
        <v>0</v>
      </c>
      <c r="V33" s="35">
        <f>SUM(U27:U33)</f>
        <v>0</v>
      </c>
      <c r="W33" s="35">
        <f>W26-V33</f>
        <v>0</v>
      </c>
      <c r="X33" s="35" t="e">
        <f>(W33*100)/U1</f>
        <v>#DIV/0!</v>
      </c>
      <c r="Y33" s="152"/>
      <c r="Z33" s="28"/>
      <c r="AA33" s="28"/>
      <c r="AB33" s="28"/>
      <c r="AC33" s="28"/>
      <c r="AD33" s="32"/>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row>
    <row r="34" spans="1:69" s="29" customFormat="1" ht="12.75">
      <c r="A34" s="40" t="s">
        <v>16</v>
      </c>
      <c r="B34" s="41">
        <v>29</v>
      </c>
      <c r="C34" s="380"/>
      <c r="D34" s="380"/>
      <c r="E34" s="377"/>
      <c r="F34" s="377"/>
      <c r="G34" s="374"/>
      <c r="H34" s="374"/>
      <c r="I34" s="363"/>
      <c r="J34" s="363"/>
      <c r="K34" s="341"/>
      <c r="L34" s="342"/>
      <c r="M34" s="350"/>
      <c r="N34" s="351"/>
      <c r="O34" s="389"/>
      <c r="P34" s="390"/>
      <c r="Q34" s="144"/>
      <c r="R34" s="145"/>
      <c r="S34" s="113" t="str">
        <f>IF(R34=INTERN!$A$4,$R$1,"0")</f>
        <v>0</v>
      </c>
      <c r="T34" s="191"/>
      <c r="U34" s="119">
        <f t="shared" si="0"/>
        <v>0</v>
      </c>
      <c r="V34" s="335"/>
      <c r="W34" s="335"/>
      <c r="X34" s="335"/>
      <c r="Y34" s="150"/>
      <c r="Z34" s="28"/>
      <c r="AA34" s="28"/>
      <c r="AB34" s="28"/>
      <c r="AC34" s="28"/>
      <c r="AD34" s="32"/>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row>
    <row r="35" spans="1:69" s="29" customFormat="1" ht="12.75">
      <c r="A35" s="42" t="s">
        <v>15</v>
      </c>
      <c r="B35" s="43">
        <v>30</v>
      </c>
      <c r="C35" s="378"/>
      <c r="D35" s="378"/>
      <c r="E35" s="375"/>
      <c r="F35" s="375"/>
      <c r="G35" s="372"/>
      <c r="H35" s="372"/>
      <c r="I35" s="371"/>
      <c r="J35" s="371"/>
      <c r="K35" s="352"/>
      <c r="L35" s="353"/>
      <c r="M35" s="343"/>
      <c r="N35" s="344"/>
      <c r="O35" s="354"/>
      <c r="P35" s="355"/>
      <c r="Q35" s="146"/>
      <c r="R35" s="147"/>
      <c r="S35" s="114" t="str">
        <f>IF(R35=INTERN!$A$4,$R$1,"0")</f>
        <v>0</v>
      </c>
      <c r="T35" s="192"/>
      <c r="U35" s="120">
        <f t="shared" si="0"/>
        <v>0</v>
      </c>
      <c r="V35" s="335"/>
      <c r="W35" s="335"/>
      <c r="X35" s="335"/>
      <c r="Y35" s="151"/>
      <c r="Z35" s="28"/>
      <c r="AA35" s="28"/>
      <c r="AB35" s="28"/>
      <c r="AC35" s="28"/>
      <c r="AD35" s="32"/>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row>
    <row r="36" spans="1:69" s="29" customFormat="1" ht="12.75">
      <c r="A36" s="42" t="s">
        <v>14</v>
      </c>
      <c r="B36" s="43">
        <v>31</v>
      </c>
      <c r="C36" s="378"/>
      <c r="D36" s="378"/>
      <c r="E36" s="375"/>
      <c r="F36" s="375"/>
      <c r="G36" s="372"/>
      <c r="H36" s="372"/>
      <c r="I36" s="371"/>
      <c r="J36" s="371"/>
      <c r="K36" s="352"/>
      <c r="L36" s="353"/>
      <c r="M36" s="343"/>
      <c r="N36" s="344"/>
      <c r="O36" s="354"/>
      <c r="P36" s="355"/>
      <c r="Q36" s="146"/>
      <c r="R36" s="147"/>
      <c r="S36" s="114" t="str">
        <f>IF(R36=INTERN!$A$4,$R$1,"0")</f>
        <v>0</v>
      </c>
      <c r="T36" s="192"/>
      <c r="U36" s="120">
        <f t="shared" si="0"/>
        <v>0</v>
      </c>
      <c r="V36" s="335"/>
      <c r="W36" s="335"/>
      <c r="X36" s="335"/>
      <c r="Y36" s="151"/>
      <c r="Z36" s="28"/>
      <c r="AA36" s="28"/>
      <c r="AB36" s="28"/>
      <c r="AC36" s="28"/>
      <c r="AD36" s="32"/>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row>
    <row r="37" spans="1:69" s="29" customFormat="1" ht="12.75">
      <c r="A37" s="42" t="s">
        <v>13</v>
      </c>
      <c r="B37" s="43"/>
      <c r="C37" s="378"/>
      <c r="D37" s="378"/>
      <c r="E37" s="375"/>
      <c r="F37" s="375"/>
      <c r="G37" s="372"/>
      <c r="H37" s="372"/>
      <c r="I37" s="371"/>
      <c r="J37" s="371"/>
      <c r="K37" s="352"/>
      <c r="L37" s="353"/>
      <c r="M37" s="343"/>
      <c r="N37" s="344"/>
      <c r="O37" s="354"/>
      <c r="P37" s="355"/>
      <c r="Q37" s="146"/>
      <c r="R37" s="147"/>
      <c r="S37" s="114" t="str">
        <f>IF(R37=INTERN!$A$4,$R$1,"0")</f>
        <v>0</v>
      </c>
      <c r="T37" s="192"/>
      <c r="U37" s="120">
        <f t="shared" si="0"/>
        <v>0</v>
      </c>
      <c r="V37" s="335"/>
      <c r="W37" s="335"/>
      <c r="X37" s="335"/>
      <c r="Y37" s="151"/>
      <c r="Z37" s="28"/>
      <c r="AA37" s="28"/>
      <c r="AB37" s="28"/>
      <c r="AC37" s="28"/>
      <c r="AD37" s="32"/>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row>
    <row r="38" spans="1:69" s="29" customFormat="1" ht="13.5" thickBot="1">
      <c r="A38" s="44" t="s">
        <v>17</v>
      </c>
      <c r="B38" s="45"/>
      <c r="C38" s="379"/>
      <c r="D38" s="379"/>
      <c r="E38" s="376"/>
      <c r="F38" s="376"/>
      <c r="G38" s="373"/>
      <c r="H38" s="373"/>
      <c r="I38" s="364"/>
      <c r="J38" s="364"/>
      <c r="K38" s="339"/>
      <c r="L38" s="340"/>
      <c r="M38" s="365"/>
      <c r="N38" s="366"/>
      <c r="O38" s="381"/>
      <c r="P38" s="382"/>
      <c r="Q38" s="148"/>
      <c r="R38" s="149"/>
      <c r="S38" s="115">
        <f>R38*R1</f>
        <v>0</v>
      </c>
      <c r="T38" s="193"/>
      <c r="U38" s="121">
        <f t="shared" si="0"/>
        <v>0</v>
      </c>
      <c r="V38" s="335"/>
      <c r="W38" s="335"/>
      <c r="X38" s="335"/>
      <c r="Y38" s="151"/>
      <c r="Z38" s="28"/>
      <c r="AA38" s="28"/>
      <c r="AB38" s="28"/>
      <c r="AC38" s="28"/>
      <c r="AD38" s="32"/>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row>
    <row r="39" spans="1:69" s="29" customFormat="1" ht="12.75">
      <c r="A39" s="40" t="s">
        <v>18</v>
      </c>
      <c r="B39" s="41"/>
      <c r="C39" s="380"/>
      <c r="D39" s="380"/>
      <c r="E39" s="377"/>
      <c r="F39" s="377"/>
      <c r="G39" s="374"/>
      <c r="H39" s="374"/>
      <c r="I39" s="363"/>
      <c r="J39" s="363"/>
      <c r="K39" s="341"/>
      <c r="L39" s="342"/>
      <c r="M39" s="350"/>
      <c r="N39" s="351"/>
      <c r="O39" s="389"/>
      <c r="P39" s="390"/>
      <c r="Q39" s="316"/>
      <c r="R39" s="317"/>
      <c r="S39" s="318"/>
      <c r="T39" s="191"/>
      <c r="U39" s="119">
        <f>SUM(C39:O39)</f>
        <v>0</v>
      </c>
      <c r="V39" s="336"/>
      <c r="W39" s="336"/>
      <c r="X39" s="336"/>
      <c r="Y39" s="151"/>
      <c r="Z39" s="28"/>
      <c r="AA39" s="28"/>
      <c r="AB39" s="28"/>
      <c r="AC39" s="28"/>
      <c r="AD39" s="32"/>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row>
    <row r="40" spans="1:69" s="29" customFormat="1" ht="13.5" thickBot="1">
      <c r="A40" s="44" t="s">
        <v>19</v>
      </c>
      <c r="B40" s="45"/>
      <c r="C40" s="379"/>
      <c r="D40" s="379"/>
      <c r="E40" s="376"/>
      <c r="F40" s="376"/>
      <c r="G40" s="373"/>
      <c r="H40" s="373"/>
      <c r="I40" s="364"/>
      <c r="J40" s="364"/>
      <c r="K40" s="339"/>
      <c r="L40" s="340"/>
      <c r="M40" s="365"/>
      <c r="N40" s="366"/>
      <c r="O40" s="381"/>
      <c r="P40" s="382"/>
      <c r="Q40" s="319"/>
      <c r="R40" s="320"/>
      <c r="S40" s="321"/>
      <c r="T40" s="193"/>
      <c r="U40" s="121">
        <f>SUM(C40:O40)</f>
        <v>0</v>
      </c>
      <c r="V40" s="35">
        <f>SUM(U34:U40)</f>
        <v>0</v>
      </c>
      <c r="W40" s="35">
        <f>W33-V40</f>
        <v>0</v>
      </c>
      <c r="X40" s="35" t="e">
        <f>(W40*100)/U1</f>
        <v>#DIV/0!</v>
      </c>
      <c r="Y40" s="152"/>
      <c r="Z40" s="28"/>
      <c r="AA40" s="28"/>
      <c r="AB40" s="28"/>
      <c r="AC40" s="28"/>
      <c r="AD40" s="32"/>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row>
    <row r="41" spans="1:69" s="29" customFormat="1" ht="12.75">
      <c r="A41" s="40" t="s">
        <v>16</v>
      </c>
      <c r="B41" s="41"/>
      <c r="C41" s="380"/>
      <c r="D41" s="380"/>
      <c r="E41" s="377"/>
      <c r="F41" s="377"/>
      <c r="G41" s="374"/>
      <c r="H41" s="374"/>
      <c r="I41" s="363"/>
      <c r="J41" s="363"/>
      <c r="K41" s="341"/>
      <c r="L41" s="342"/>
      <c r="M41" s="350"/>
      <c r="N41" s="351"/>
      <c r="O41" s="389"/>
      <c r="P41" s="390"/>
      <c r="Q41" s="144"/>
      <c r="R41" s="145"/>
      <c r="S41" s="113" t="str">
        <f>IF(R41=INTERN!$A$4,$R$1,"0")</f>
        <v>0</v>
      </c>
      <c r="T41" s="191"/>
      <c r="U41" s="116">
        <f t="shared" si="0"/>
        <v>0</v>
      </c>
      <c r="V41" s="328"/>
      <c r="W41" s="330"/>
      <c r="X41" s="330"/>
      <c r="Y41" s="150"/>
      <c r="Z41" s="28"/>
      <c r="AA41" s="28"/>
      <c r="AB41" s="28"/>
      <c r="AC41" s="28"/>
      <c r="AD41" s="32"/>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row>
    <row r="42" spans="1:69" s="29" customFormat="1" ht="12.75">
      <c r="A42" s="42" t="s">
        <v>20</v>
      </c>
      <c r="B42" s="43"/>
      <c r="C42" s="378"/>
      <c r="D42" s="378"/>
      <c r="E42" s="375"/>
      <c r="F42" s="375"/>
      <c r="G42" s="372"/>
      <c r="H42" s="372"/>
      <c r="I42" s="371"/>
      <c r="J42" s="371"/>
      <c r="K42" s="352"/>
      <c r="L42" s="353"/>
      <c r="M42" s="343"/>
      <c r="N42" s="344"/>
      <c r="O42" s="354"/>
      <c r="P42" s="355"/>
      <c r="Q42" s="146"/>
      <c r="R42" s="147"/>
      <c r="S42" s="114" t="str">
        <f>IF(R42=INTERN!$A$4,$R$1,"0")</f>
        <v>0</v>
      </c>
      <c r="T42" s="192"/>
      <c r="U42" s="117">
        <f t="shared" si="0"/>
        <v>0</v>
      </c>
      <c r="V42" s="328"/>
      <c r="W42" s="330"/>
      <c r="X42" s="330"/>
      <c r="Y42" s="151"/>
      <c r="Z42" s="28"/>
      <c r="AA42" s="28"/>
      <c r="AB42" s="28"/>
      <c r="AC42" s="28"/>
      <c r="AD42" s="32"/>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row>
    <row r="43" spans="1:69" s="29" customFormat="1" ht="12.75">
      <c r="A43" s="42" t="s">
        <v>14</v>
      </c>
      <c r="B43" s="43"/>
      <c r="C43" s="378"/>
      <c r="D43" s="378"/>
      <c r="E43" s="375"/>
      <c r="F43" s="375"/>
      <c r="G43" s="372"/>
      <c r="H43" s="372"/>
      <c r="I43" s="371"/>
      <c r="J43" s="371"/>
      <c r="K43" s="352"/>
      <c r="L43" s="353"/>
      <c r="M43" s="343"/>
      <c r="N43" s="344"/>
      <c r="O43" s="354"/>
      <c r="P43" s="355"/>
      <c r="Q43" s="146"/>
      <c r="R43" s="147"/>
      <c r="S43" s="114" t="str">
        <f>IF(R43=INTERN!$A$4,$R$1,"0")</f>
        <v>0</v>
      </c>
      <c r="T43" s="192"/>
      <c r="U43" s="117">
        <f t="shared" si="0"/>
        <v>0</v>
      </c>
      <c r="V43" s="329"/>
      <c r="W43" s="331"/>
      <c r="X43" s="331"/>
      <c r="Y43" s="151"/>
      <c r="Z43" s="28"/>
      <c r="AA43" s="28"/>
      <c r="AB43" s="28"/>
      <c r="AC43" s="28"/>
      <c r="AD43" s="32"/>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row>
    <row r="44" spans="1:69" s="29" customFormat="1" ht="13.5" thickBot="1">
      <c r="A44" s="44" t="s">
        <v>13</v>
      </c>
      <c r="B44" s="45"/>
      <c r="C44" s="379"/>
      <c r="D44" s="379"/>
      <c r="E44" s="376"/>
      <c r="F44" s="376"/>
      <c r="G44" s="373"/>
      <c r="H44" s="373"/>
      <c r="I44" s="364"/>
      <c r="J44" s="364"/>
      <c r="K44" s="339"/>
      <c r="L44" s="340"/>
      <c r="M44" s="365"/>
      <c r="N44" s="366"/>
      <c r="O44" s="393"/>
      <c r="P44" s="394"/>
      <c r="Q44" s="148"/>
      <c r="R44" s="149"/>
      <c r="S44" s="160" t="str">
        <f>IF(R44=INTERN!$A$4,$R$1,"0")</f>
        <v>0</v>
      </c>
      <c r="T44" s="193"/>
      <c r="U44" s="122">
        <f>SUM(C44:O44)+S44</f>
        <v>0</v>
      </c>
      <c r="V44" s="46">
        <f>SUM(U41:U44)</f>
        <v>0</v>
      </c>
      <c r="W44" s="35">
        <f>W40-V44</f>
        <v>0</v>
      </c>
      <c r="X44" s="35" t="e">
        <f>(W44*100)/U1</f>
        <v>#DIV/0!</v>
      </c>
      <c r="Y44" s="152"/>
      <c r="Z44" s="28"/>
      <c r="AA44" s="28"/>
      <c r="AB44" s="28"/>
      <c r="AC44" s="28"/>
      <c r="AD44" s="32"/>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row>
    <row r="45" spans="1:69" s="29" customFormat="1" ht="24.75" thickBot="1">
      <c r="A45" s="27"/>
      <c r="B45" s="30"/>
      <c r="C45" s="34" t="s">
        <v>0</v>
      </c>
      <c r="D45" s="36">
        <f>SUM(C6:D44)</f>
        <v>0</v>
      </c>
      <c r="E45" s="34" t="s">
        <v>0</v>
      </c>
      <c r="F45" s="36">
        <f>SUM(E6:F44)</f>
        <v>0</v>
      </c>
      <c r="G45" s="34" t="s">
        <v>0</v>
      </c>
      <c r="H45" s="36">
        <f>SUM(G6:G44)</f>
        <v>0</v>
      </c>
      <c r="I45" s="34" t="s">
        <v>0</v>
      </c>
      <c r="J45" s="36">
        <f>SUM(I6:J44)</f>
        <v>0</v>
      </c>
      <c r="K45" s="34" t="s">
        <v>0</v>
      </c>
      <c r="L45" s="36">
        <f>SUM(K6:L44)</f>
        <v>0</v>
      </c>
      <c r="M45" s="34" t="s">
        <v>0</v>
      </c>
      <c r="N45" s="36">
        <f>SUM(M6:N44)</f>
        <v>0</v>
      </c>
      <c r="O45" s="34" t="s">
        <v>0</v>
      </c>
      <c r="P45" s="36">
        <f>SUM(O6:P44)</f>
        <v>0</v>
      </c>
      <c r="Q45" s="53">
        <f>SUM(Q6:Q44)</f>
        <v>0</v>
      </c>
      <c r="R45" s="52"/>
      <c r="S45" s="36">
        <f>SUM(S6:S44)</f>
        <v>0</v>
      </c>
      <c r="T45" s="425"/>
      <c r="U45" s="426"/>
      <c r="V45" s="426"/>
      <c r="W45" s="426"/>
      <c r="X45" s="426"/>
      <c r="Y45" s="437"/>
      <c r="Z45" s="28"/>
      <c r="AA45" s="28"/>
      <c r="AB45" s="28"/>
      <c r="AC45" s="28"/>
      <c r="AD45" s="32"/>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row>
    <row r="46" spans="1:69" s="29" customFormat="1" ht="15.75" thickBot="1">
      <c r="A46" s="25"/>
      <c r="B46" s="25"/>
      <c r="C46" s="25"/>
      <c r="D46" s="25"/>
      <c r="E46" s="25"/>
      <c r="F46" s="25"/>
      <c r="G46" s="25"/>
      <c r="H46" s="25"/>
      <c r="I46" s="25"/>
      <c r="J46" s="25"/>
      <c r="K46" s="25"/>
      <c r="L46" s="25"/>
      <c r="M46" s="25"/>
      <c r="N46" s="25"/>
      <c r="O46" s="25"/>
      <c r="P46" s="25"/>
      <c r="Q46" s="25"/>
      <c r="R46" s="25"/>
      <c r="S46" s="25"/>
      <c r="T46" s="88"/>
      <c r="U46" s="438" t="s">
        <v>150</v>
      </c>
      <c r="V46" s="439"/>
      <c r="W46" s="439"/>
      <c r="X46" s="439"/>
      <c r="Y46" s="440"/>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row>
    <row r="47" spans="1:69" s="29" customFormat="1" ht="15.75" customHeight="1" thickBot="1">
      <c r="A47" s="188"/>
      <c r="B47" s="188"/>
      <c r="C47" s="188"/>
      <c r="D47" s="188"/>
      <c r="E47" s="188"/>
      <c r="F47" s="188"/>
      <c r="G47" s="188"/>
      <c r="H47" s="188"/>
      <c r="I47" s="188"/>
      <c r="J47" s="188"/>
      <c r="K47" s="188"/>
      <c r="L47" s="188"/>
      <c r="M47" s="25"/>
      <c r="N47" s="25"/>
      <c r="O47" s="25"/>
      <c r="P47" s="25"/>
      <c r="Q47" s="25"/>
      <c r="R47" s="25"/>
      <c r="S47" s="25"/>
      <c r="T47" s="190"/>
      <c r="U47" s="98">
        <f>U4</f>
        <v>0</v>
      </c>
      <c r="V47" s="215" t="s">
        <v>37</v>
      </c>
      <c r="W47" s="428" t="s">
        <v>151</v>
      </c>
      <c r="X47" s="429"/>
      <c r="Y47" s="430"/>
      <c r="Z47" s="28"/>
      <c r="AA47" s="84"/>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row>
    <row r="48" spans="1:69" s="29" customFormat="1" ht="19.5" customHeight="1">
      <c r="A48" s="25"/>
      <c r="B48" s="25"/>
      <c r="C48" s="25"/>
      <c r="D48" s="25"/>
      <c r="E48" s="25"/>
      <c r="F48" s="25"/>
      <c r="G48" s="25"/>
      <c r="H48" s="25"/>
      <c r="I48" s="25"/>
      <c r="J48" s="25"/>
      <c r="K48" s="25"/>
      <c r="L48" s="25"/>
      <c r="M48" s="188"/>
      <c r="N48" s="188"/>
      <c r="O48" s="188"/>
      <c r="P48" s="188"/>
      <c r="Q48" s="188"/>
      <c r="R48" s="188"/>
      <c r="S48" s="188"/>
      <c r="T48" s="190"/>
      <c r="U48" s="189">
        <f>U47-U49</f>
        <v>0</v>
      </c>
      <c r="V48" s="215" t="s">
        <v>37</v>
      </c>
      <c r="W48" s="428" t="s">
        <v>152</v>
      </c>
      <c r="X48" s="429"/>
      <c r="Y48" s="430"/>
      <c r="Z48" s="28"/>
      <c r="AA48" s="84"/>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row>
    <row r="49" spans="1:68" s="29" customFormat="1" ht="36" customHeight="1">
      <c r="A49" s="188"/>
      <c r="B49" s="188"/>
      <c r="C49" s="188"/>
      <c r="D49" s="188"/>
      <c r="E49" s="188"/>
      <c r="F49" s="188"/>
      <c r="G49" s="188"/>
      <c r="H49" s="188"/>
      <c r="I49" s="188"/>
      <c r="J49" s="188"/>
      <c r="K49" s="188"/>
      <c r="L49" s="188"/>
      <c r="M49" s="188"/>
      <c r="N49" s="188"/>
      <c r="O49" s="188"/>
      <c r="P49" s="188"/>
      <c r="Q49" s="188"/>
      <c r="R49" s="188"/>
      <c r="S49" s="188"/>
      <c r="T49" s="190"/>
      <c r="U49" s="199">
        <f>W44</f>
        <v>0</v>
      </c>
      <c r="V49" s="216" t="s">
        <v>37</v>
      </c>
      <c r="W49" s="431" t="s">
        <v>97</v>
      </c>
      <c r="X49" s="432"/>
      <c r="Y49" s="433"/>
      <c r="Z49" s="86"/>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row>
    <row r="50" spans="1:68" s="29" customFormat="1" ht="24.75" customHeight="1" thickBot="1">
      <c r="A50" s="188"/>
      <c r="B50" s="188"/>
      <c r="C50" s="188"/>
      <c r="D50" s="188"/>
      <c r="E50" s="188"/>
      <c r="F50" s="188"/>
      <c r="G50" s="188"/>
      <c r="H50" s="188"/>
      <c r="I50" s="188"/>
      <c r="J50" s="188"/>
      <c r="K50" s="188"/>
      <c r="L50" s="188"/>
      <c r="M50" s="188"/>
      <c r="N50" s="188"/>
      <c r="O50" s="188"/>
      <c r="P50" s="188"/>
      <c r="Q50" s="188"/>
      <c r="R50" s="188"/>
      <c r="S50" s="188"/>
      <c r="T50" s="190"/>
      <c r="U50" s="99">
        <f>U49/2</f>
        <v>0</v>
      </c>
      <c r="V50" s="214" t="s">
        <v>37</v>
      </c>
      <c r="W50" s="434" t="s">
        <v>99</v>
      </c>
      <c r="X50" s="435"/>
      <c r="Y50" s="436"/>
      <c r="Z50" s="86"/>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row>
    <row r="51" spans="1:68" s="29" customFormat="1" ht="27" customHeight="1" thickBot="1">
      <c r="A51" s="188"/>
      <c r="B51" s="188"/>
      <c r="C51" s="188"/>
      <c r="D51" s="188"/>
      <c r="E51" s="188"/>
      <c r="F51" s="188"/>
      <c r="G51" s="188"/>
      <c r="H51" s="188"/>
      <c r="I51" s="188"/>
      <c r="J51" s="188"/>
      <c r="K51" s="188"/>
      <c r="L51" s="188"/>
      <c r="M51" s="188"/>
      <c r="N51" s="188"/>
      <c r="O51" s="188"/>
      <c r="P51" s="188"/>
      <c r="Q51" s="188"/>
      <c r="R51" s="188"/>
      <c r="S51" s="188"/>
      <c r="T51" s="190"/>
      <c r="U51" s="99">
        <f>September!U5/9</f>
        <v>0</v>
      </c>
      <c r="V51" s="214" t="s">
        <v>37</v>
      </c>
      <c r="W51" s="434" t="s">
        <v>100</v>
      </c>
      <c r="X51" s="435"/>
      <c r="Y51" s="436"/>
      <c r="Z51" s="86"/>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row>
    <row r="52" spans="1:25" ht="60" customHeight="1">
      <c r="A52" s="422" t="s">
        <v>106</v>
      </c>
      <c r="B52" s="423"/>
      <c r="C52" s="423"/>
      <c r="D52" s="423"/>
      <c r="E52" s="423"/>
      <c r="F52" s="423"/>
      <c r="G52" s="423"/>
      <c r="H52" s="423"/>
      <c r="I52" s="423"/>
      <c r="J52" s="423"/>
      <c r="K52" s="423"/>
      <c r="L52" s="423"/>
      <c r="M52" s="423"/>
      <c r="N52" s="423"/>
      <c r="O52" s="423"/>
      <c r="P52" s="423"/>
      <c r="Q52" s="423"/>
      <c r="R52" s="423"/>
      <c r="S52" s="423"/>
      <c r="T52" s="423"/>
      <c r="U52" s="423"/>
      <c r="V52" s="423"/>
      <c r="W52" s="423"/>
      <c r="X52" s="423"/>
      <c r="Y52" s="424"/>
    </row>
    <row r="53" spans="1:25" ht="70.5" customHeight="1">
      <c r="A53" s="421" t="s">
        <v>159</v>
      </c>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3"/>
    </row>
    <row r="54" spans="1:32" ht="72" customHeight="1">
      <c r="A54" s="414" t="s">
        <v>160</v>
      </c>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3"/>
      <c r="AC54" s="28"/>
      <c r="AD54" s="28"/>
      <c r="AE54" s="28"/>
      <c r="AF54" s="28"/>
    </row>
    <row r="55" spans="1:33" ht="60" customHeight="1">
      <c r="A55" s="408" t="s">
        <v>114</v>
      </c>
      <c r="B55" s="409"/>
      <c r="C55" s="409"/>
      <c r="D55" s="409"/>
      <c r="E55" s="409"/>
      <c r="F55" s="409"/>
      <c r="G55" s="409"/>
      <c r="H55" s="409"/>
      <c r="I55" s="409"/>
      <c r="J55" s="409"/>
      <c r="K55" s="409"/>
      <c r="L55" s="409"/>
      <c r="M55" s="409"/>
      <c r="N55" s="409"/>
      <c r="O55" s="409"/>
      <c r="P55" s="409"/>
      <c r="Q55" s="409"/>
      <c r="R55" s="409"/>
      <c r="S55" s="409"/>
      <c r="T55" s="409"/>
      <c r="U55" s="409"/>
      <c r="V55" s="409"/>
      <c r="W55" s="409"/>
      <c r="X55" s="409"/>
      <c r="Y55" s="410"/>
      <c r="AB55" s="28"/>
      <c r="AC55" s="28"/>
      <c r="AD55" s="28"/>
      <c r="AE55" s="28"/>
      <c r="AF55" s="28"/>
      <c r="AG55" s="28"/>
    </row>
    <row r="56" spans="1:33" ht="60" customHeight="1">
      <c r="A56" s="345" t="s">
        <v>117</v>
      </c>
      <c r="B56" s="346"/>
      <c r="C56" s="346"/>
      <c r="D56" s="346"/>
      <c r="E56" s="346"/>
      <c r="F56" s="346"/>
      <c r="G56" s="346"/>
      <c r="H56" s="346"/>
      <c r="I56" s="346"/>
      <c r="J56" s="346"/>
      <c r="K56" s="346"/>
      <c r="L56" s="346"/>
      <c r="M56" s="346"/>
      <c r="N56" s="346"/>
      <c r="O56" s="346"/>
      <c r="P56" s="346"/>
      <c r="Q56" s="346"/>
      <c r="R56" s="346"/>
      <c r="S56" s="346"/>
      <c r="T56" s="346"/>
      <c r="U56" s="346"/>
      <c r="V56" s="346"/>
      <c r="W56" s="346"/>
      <c r="X56" s="346"/>
      <c r="Y56" s="347"/>
      <c r="AB56" s="28"/>
      <c r="AC56" s="28"/>
      <c r="AD56" s="28"/>
      <c r="AE56" s="28"/>
      <c r="AF56" s="28"/>
      <c r="AG56" s="28"/>
    </row>
    <row r="57" spans="1:33" ht="60" customHeight="1">
      <c r="A57" s="411" t="s">
        <v>161</v>
      </c>
      <c r="B57" s="412"/>
      <c r="C57" s="412"/>
      <c r="D57" s="412"/>
      <c r="E57" s="412"/>
      <c r="F57" s="412"/>
      <c r="G57" s="412"/>
      <c r="H57" s="412"/>
      <c r="I57" s="412"/>
      <c r="J57" s="412"/>
      <c r="K57" s="412"/>
      <c r="L57" s="412"/>
      <c r="M57" s="412"/>
      <c r="N57" s="412"/>
      <c r="O57" s="412"/>
      <c r="P57" s="412"/>
      <c r="Q57" s="412"/>
      <c r="R57" s="412"/>
      <c r="S57" s="412"/>
      <c r="T57" s="412"/>
      <c r="U57" s="412"/>
      <c r="V57" s="412"/>
      <c r="W57" s="412"/>
      <c r="X57" s="412"/>
      <c r="Y57" s="413"/>
      <c r="AB57" s="28"/>
      <c r="AC57" s="28"/>
      <c r="AD57" s="28"/>
      <c r="AE57" s="28"/>
      <c r="AF57" s="28"/>
      <c r="AG57" s="28"/>
    </row>
    <row r="58" spans="1:69" s="9" customFormat="1" ht="43.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row>
    <row r="59" spans="1:69" s="9" customFormat="1" ht="27.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row>
    <row r="60" spans="1:33" ht="69.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row>
    <row r="61" spans="1:72" s="9" customFormat="1" ht="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row>
    <row r="62" spans="1:72" s="9" customFormat="1" ht="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row>
    <row r="63" spans="1:72" s="9" customFormat="1" ht="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row>
    <row r="64" spans="1:72" ht="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row>
    <row r="65" spans="1:72" s="9" customFormat="1" ht="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row>
    <row r="66" spans="1:72" s="9" customFormat="1" ht="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row>
    <row r="67" spans="1:72" s="9" customFormat="1" ht="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row>
    <row r="68" spans="1:72" s="9" customFormat="1" ht="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row>
    <row r="69" spans="1:72" s="9" customFormat="1" ht="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row>
    <row r="70" spans="1:72" s="9" customFormat="1" ht="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row>
    <row r="71" spans="1:72" ht="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row>
    <row r="72" spans="1:72" ht="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row>
    <row r="73" spans="1:72" ht="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row>
    <row r="74" spans="1:72" ht="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row>
    <row r="75" spans="1:72" ht="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row>
    <row r="76" spans="1:72" ht="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row>
    <row r="77" spans="1:72" ht="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row>
    <row r="78" spans="1:72" ht="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row>
    <row r="79" spans="1:72" ht="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row>
    <row r="80" spans="1:72" ht="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row>
    <row r="81" spans="1:72" ht="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row>
    <row r="82" spans="1:72" ht="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row>
    <row r="83" spans="1:72" ht="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row>
    <row r="84" spans="1:72" ht="1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row>
    <row r="85" spans="1:72" ht="1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row>
    <row r="86" spans="1:72" ht="1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row>
    <row r="87" spans="1:72" ht="1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row>
    <row r="88" spans="1:72" ht="1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row>
    <row r="89" spans="25:72" ht="15">
      <c r="Y89" s="25"/>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row>
    <row r="90" spans="25:72" ht="15">
      <c r="Y90" s="25"/>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row>
    <row r="91" spans="25:72" ht="15">
      <c r="Y91" s="25"/>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row>
    <row r="92" spans="25:72" ht="15">
      <c r="Y92" s="25"/>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row>
    <row r="93" spans="25:72" ht="15">
      <c r="Y93" s="25"/>
      <c r="Z93" s="28"/>
      <c r="AA93" s="28"/>
      <c r="AB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row>
    <row r="94" spans="25:72" ht="15">
      <c r="Y94" s="25"/>
      <c r="Z94" s="28"/>
      <c r="AA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row>
    <row r="95" ht="15">
      <c r="Y95" s="25"/>
    </row>
    <row r="96" ht="15">
      <c r="Y96" s="25"/>
    </row>
    <row r="97" ht="15">
      <c r="Y97" s="25"/>
    </row>
    <row r="98" ht="15">
      <c r="Y98" s="25"/>
    </row>
    <row r="99" ht="15">
      <c r="Y99" s="25"/>
    </row>
    <row r="100" ht="15">
      <c r="Y100" s="25"/>
    </row>
    <row r="101" ht="15">
      <c r="Y101" s="25"/>
    </row>
    <row r="102" ht="15">
      <c r="Y102" s="25"/>
    </row>
    <row r="103" ht="15">
      <c r="Y103" s="25"/>
    </row>
    <row r="104" ht="15">
      <c r="Y104" s="25"/>
    </row>
    <row r="105" ht="15">
      <c r="Y105" s="25"/>
    </row>
    <row r="106" ht="15">
      <c r="Y106" s="25"/>
    </row>
    <row r="107" ht="15">
      <c r="Y107" s="25"/>
    </row>
    <row r="108" ht="15">
      <c r="Y108" s="25"/>
    </row>
    <row r="109" ht="15">
      <c r="Y109" s="25"/>
    </row>
    <row r="110" ht="15">
      <c r="Y110" s="25"/>
    </row>
    <row r="111" ht="15">
      <c r="Y111" s="25"/>
    </row>
    <row r="112" ht="15">
      <c r="Y112" s="25"/>
    </row>
    <row r="113" ht="15">
      <c r="Y113" s="25"/>
    </row>
    <row r="114" ht="15">
      <c r="Y114" s="25"/>
    </row>
    <row r="115" ht="15">
      <c r="Y115" s="25"/>
    </row>
    <row r="116" ht="15">
      <c r="Y116" s="25"/>
    </row>
    <row r="117" ht="15">
      <c r="Y117" s="25"/>
    </row>
    <row r="118" ht="15">
      <c r="Y118" s="25"/>
    </row>
    <row r="119" ht="15">
      <c r="Y119" s="25"/>
    </row>
    <row r="120" ht="15">
      <c r="Y120" s="25"/>
    </row>
    <row r="121" ht="15">
      <c r="Y121" s="25"/>
    </row>
    <row r="122" ht="15">
      <c r="Y122" s="25"/>
    </row>
    <row r="123" ht="15">
      <c r="Y123" s="25"/>
    </row>
    <row r="124" ht="15">
      <c r="Y124" s="25"/>
    </row>
    <row r="125" ht="15">
      <c r="Y125" s="25"/>
    </row>
    <row r="126" ht="15">
      <c r="Y126" s="25"/>
    </row>
    <row r="127" ht="15">
      <c r="Y127" s="25"/>
    </row>
    <row r="128" ht="15">
      <c r="Y128" s="25"/>
    </row>
    <row r="129" ht="15">
      <c r="Y129" s="25"/>
    </row>
    <row r="130" ht="15">
      <c r="Y130" s="25"/>
    </row>
    <row r="131" ht="15">
      <c r="Y131" s="25"/>
    </row>
    <row r="132" ht="15">
      <c r="Y132" s="25"/>
    </row>
    <row r="133" ht="15">
      <c r="Y133" s="25"/>
    </row>
  </sheetData>
  <sheetProtection sheet="1" objects="1" scenarios="1"/>
  <mergeCells count="338">
    <mergeCell ref="A56:Y56"/>
    <mergeCell ref="A57:Y57"/>
    <mergeCell ref="W50:Y50"/>
    <mergeCell ref="W51:Y51"/>
    <mergeCell ref="A52:Y52"/>
    <mergeCell ref="A53:Y53"/>
    <mergeCell ref="A54:Y54"/>
    <mergeCell ref="A55:Y55"/>
    <mergeCell ref="O44:P44"/>
    <mergeCell ref="T45:Y45"/>
    <mergeCell ref="U46:Y46"/>
    <mergeCell ref="W47:Y47"/>
    <mergeCell ref="W48:Y48"/>
    <mergeCell ref="W49:Y49"/>
    <mergeCell ref="C44:D44"/>
    <mergeCell ref="E44:F44"/>
    <mergeCell ref="G44:H44"/>
    <mergeCell ref="I44:J44"/>
    <mergeCell ref="K44:L44"/>
    <mergeCell ref="M44:N44"/>
    <mergeCell ref="O42:P42"/>
    <mergeCell ref="C43:D43"/>
    <mergeCell ref="E43:F43"/>
    <mergeCell ref="G43:H43"/>
    <mergeCell ref="I43:J43"/>
    <mergeCell ref="K43:L43"/>
    <mergeCell ref="M43:N43"/>
    <mergeCell ref="O43:P43"/>
    <mergeCell ref="O41:P41"/>
    <mergeCell ref="V41:V43"/>
    <mergeCell ref="W41:W43"/>
    <mergeCell ref="X41:X43"/>
    <mergeCell ref="C42:D42"/>
    <mergeCell ref="E42:F42"/>
    <mergeCell ref="G42:H42"/>
    <mergeCell ref="I42:J42"/>
    <mergeCell ref="K42:L42"/>
    <mergeCell ref="M42:N42"/>
    <mergeCell ref="G40:H40"/>
    <mergeCell ref="I40:J40"/>
    <mergeCell ref="K40:L40"/>
    <mergeCell ref="M40:N40"/>
    <mergeCell ref="C41:D41"/>
    <mergeCell ref="E41:F41"/>
    <mergeCell ref="G41:H41"/>
    <mergeCell ref="I41:J41"/>
    <mergeCell ref="K41:L41"/>
    <mergeCell ref="M41:N41"/>
    <mergeCell ref="C37:D37"/>
    <mergeCell ref="O40:P40"/>
    <mergeCell ref="C39:D39"/>
    <mergeCell ref="E39:F39"/>
    <mergeCell ref="G39:H39"/>
    <mergeCell ref="I39:J39"/>
    <mergeCell ref="K39:L39"/>
    <mergeCell ref="M39:N39"/>
    <mergeCell ref="C40:D40"/>
    <mergeCell ref="E40:F40"/>
    <mergeCell ref="O38:P38"/>
    <mergeCell ref="O39:P39"/>
    <mergeCell ref="C38:D38"/>
    <mergeCell ref="E38:F38"/>
    <mergeCell ref="G38:H38"/>
    <mergeCell ref="I38:J38"/>
    <mergeCell ref="K38:L38"/>
    <mergeCell ref="M38:N38"/>
    <mergeCell ref="E37:F37"/>
    <mergeCell ref="G37:H37"/>
    <mergeCell ref="I37:J37"/>
    <mergeCell ref="K37:L37"/>
    <mergeCell ref="M37:N37"/>
    <mergeCell ref="O35:P35"/>
    <mergeCell ref="O36:P36"/>
    <mergeCell ref="O37:P37"/>
    <mergeCell ref="C36:D36"/>
    <mergeCell ref="E36:F36"/>
    <mergeCell ref="G36:H36"/>
    <mergeCell ref="I36:J36"/>
    <mergeCell ref="K36:L36"/>
    <mergeCell ref="M36:N36"/>
    <mergeCell ref="O34:P34"/>
    <mergeCell ref="V34:V39"/>
    <mergeCell ref="W34:W39"/>
    <mergeCell ref="X34:X39"/>
    <mergeCell ref="C35:D35"/>
    <mergeCell ref="E35:F35"/>
    <mergeCell ref="G35:H35"/>
    <mergeCell ref="I35:J35"/>
    <mergeCell ref="K35:L35"/>
    <mergeCell ref="M35:N35"/>
    <mergeCell ref="G33:H33"/>
    <mergeCell ref="I33:J33"/>
    <mergeCell ref="K33:L33"/>
    <mergeCell ref="M33:N33"/>
    <mergeCell ref="C34:D34"/>
    <mergeCell ref="E34:F34"/>
    <mergeCell ref="G34:H34"/>
    <mergeCell ref="I34:J34"/>
    <mergeCell ref="K34:L34"/>
    <mergeCell ref="M34:N34"/>
    <mergeCell ref="C30:D30"/>
    <mergeCell ref="O33:P33"/>
    <mergeCell ref="C32:D32"/>
    <mergeCell ref="E32:F32"/>
    <mergeCell ref="G32:H32"/>
    <mergeCell ref="I32:J32"/>
    <mergeCell ref="K32:L32"/>
    <mergeCell ref="M32:N32"/>
    <mergeCell ref="C33:D33"/>
    <mergeCell ref="E33:F33"/>
    <mergeCell ref="O31:P31"/>
    <mergeCell ref="O32:P32"/>
    <mergeCell ref="C31:D31"/>
    <mergeCell ref="E31:F31"/>
    <mergeCell ref="G31:H31"/>
    <mergeCell ref="I31:J31"/>
    <mergeCell ref="K31:L31"/>
    <mergeCell ref="M31:N31"/>
    <mergeCell ref="E30:F30"/>
    <mergeCell ref="G30:H30"/>
    <mergeCell ref="I30:J30"/>
    <mergeCell ref="K30:L30"/>
    <mergeCell ref="M30:N30"/>
    <mergeCell ref="O28:P28"/>
    <mergeCell ref="O29:P29"/>
    <mergeCell ref="O30:P30"/>
    <mergeCell ref="C29:D29"/>
    <mergeCell ref="E29:F29"/>
    <mergeCell ref="G29:H29"/>
    <mergeCell ref="I29:J29"/>
    <mergeCell ref="K29:L29"/>
    <mergeCell ref="M29:N29"/>
    <mergeCell ref="O27:P27"/>
    <mergeCell ref="V27:V32"/>
    <mergeCell ref="W27:W32"/>
    <mergeCell ref="X27:X32"/>
    <mergeCell ref="C28:D28"/>
    <mergeCell ref="E28:F28"/>
    <mergeCell ref="G28:H28"/>
    <mergeCell ref="I28:J28"/>
    <mergeCell ref="K28:L28"/>
    <mergeCell ref="M28:N28"/>
    <mergeCell ref="G26:H26"/>
    <mergeCell ref="I26:J26"/>
    <mergeCell ref="K26:L26"/>
    <mergeCell ref="M26:N26"/>
    <mergeCell ref="C27:D27"/>
    <mergeCell ref="E27:F27"/>
    <mergeCell ref="G27:H27"/>
    <mergeCell ref="I27:J27"/>
    <mergeCell ref="K27:L27"/>
    <mergeCell ref="M27:N27"/>
    <mergeCell ref="C23:D23"/>
    <mergeCell ref="O26:P26"/>
    <mergeCell ref="C25:D25"/>
    <mergeCell ref="E25:F25"/>
    <mergeCell ref="G25:H25"/>
    <mergeCell ref="I25:J25"/>
    <mergeCell ref="K25:L25"/>
    <mergeCell ref="M25:N25"/>
    <mergeCell ref="C26:D26"/>
    <mergeCell ref="E26:F26"/>
    <mergeCell ref="O24:P24"/>
    <mergeCell ref="O25:P25"/>
    <mergeCell ref="C24:D24"/>
    <mergeCell ref="E24:F24"/>
    <mergeCell ref="G24:H24"/>
    <mergeCell ref="I24:J24"/>
    <mergeCell ref="K24:L24"/>
    <mergeCell ref="M24:N24"/>
    <mergeCell ref="E23:F23"/>
    <mergeCell ref="G23:H23"/>
    <mergeCell ref="I23:J23"/>
    <mergeCell ref="K23:L23"/>
    <mergeCell ref="M23:N23"/>
    <mergeCell ref="O21:P21"/>
    <mergeCell ref="O22:P22"/>
    <mergeCell ref="O23:P23"/>
    <mergeCell ref="C22:D22"/>
    <mergeCell ref="E22:F22"/>
    <mergeCell ref="G22:H22"/>
    <mergeCell ref="I22:J22"/>
    <mergeCell ref="K22:L22"/>
    <mergeCell ref="M22:N22"/>
    <mergeCell ref="O20:P20"/>
    <mergeCell ref="V20:V25"/>
    <mergeCell ref="W20:W25"/>
    <mergeCell ref="X20:X25"/>
    <mergeCell ref="C21:D21"/>
    <mergeCell ref="E21:F21"/>
    <mergeCell ref="G21:H21"/>
    <mergeCell ref="I21:J21"/>
    <mergeCell ref="K21:L21"/>
    <mergeCell ref="M21:N21"/>
    <mergeCell ref="G19:H19"/>
    <mergeCell ref="I19:J19"/>
    <mergeCell ref="K19:L19"/>
    <mergeCell ref="M19:N19"/>
    <mergeCell ref="C20:D20"/>
    <mergeCell ref="E20:F20"/>
    <mergeCell ref="G20:H20"/>
    <mergeCell ref="I20:J20"/>
    <mergeCell ref="K20:L20"/>
    <mergeCell ref="M20:N20"/>
    <mergeCell ref="C16:D16"/>
    <mergeCell ref="O19:P19"/>
    <mergeCell ref="C18:D18"/>
    <mergeCell ref="E18:F18"/>
    <mergeCell ref="G18:H18"/>
    <mergeCell ref="I18:J18"/>
    <mergeCell ref="K18:L18"/>
    <mergeCell ref="M18:N18"/>
    <mergeCell ref="C19:D19"/>
    <mergeCell ref="E19:F19"/>
    <mergeCell ref="O17:P17"/>
    <mergeCell ref="O18:P18"/>
    <mergeCell ref="C17:D17"/>
    <mergeCell ref="E17:F17"/>
    <mergeCell ref="G17:H17"/>
    <mergeCell ref="I17:J17"/>
    <mergeCell ref="K17:L17"/>
    <mergeCell ref="M17:N17"/>
    <mergeCell ref="E16:F16"/>
    <mergeCell ref="G16:H16"/>
    <mergeCell ref="I16:J16"/>
    <mergeCell ref="K16:L16"/>
    <mergeCell ref="M16:N16"/>
    <mergeCell ref="O14:P14"/>
    <mergeCell ref="O15:P15"/>
    <mergeCell ref="O16:P16"/>
    <mergeCell ref="C15:D15"/>
    <mergeCell ref="E15:F15"/>
    <mergeCell ref="G15:H15"/>
    <mergeCell ref="I15:J15"/>
    <mergeCell ref="K15:L15"/>
    <mergeCell ref="M15:N15"/>
    <mergeCell ref="O13:P13"/>
    <mergeCell ref="V13:V18"/>
    <mergeCell ref="W13:W18"/>
    <mergeCell ref="X13:X18"/>
    <mergeCell ref="C14:D14"/>
    <mergeCell ref="E14:F14"/>
    <mergeCell ref="G14:H14"/>
    <mergeCell ref="I14:J14"/>
    <mergeCell ref="K14:L14"/>
    <mergeCell ref="M14:N14"/>
    <mergeCell ref="C13:D13"/>
    <mergeCell ref="E13:F13"/>
    <mergeCell ref="G13:H13"/>
    <mergeCell ref="I13:J13"/>
    <mergeCell ref="K13:L13"/>
    <mergeCell ref="M13:N13"/>
    <mergeCell ref="C12:D12"/>
    <mergeCell ref="E12:F12"/>
    <mergeCell ref="G12:H12"/>
    <mergeCell ref="I12:J12"/>
    <mergeCell ref="K12:L12"/>
    <mergeCell ref="M12:N12"/>
    <mergeCell ref="O12:P12"/>
    <mergeCell ref="O10:P10"/>
    <mergeCell ref="C11:D11"/>
    <mergeCell ref="E11:F11"/>
    <mergeCell ref="G11:H11"/>
    <mergeCell ref="I11:J11"/>
    <mergeCell ref="K11:L11"/>
    <mergeCell ref="M11:N11"/>
    <mergeCell ref="O11:P11"/>
    <mergeCell ref="C10:D10"/>
    <mergeCell ref="E10:F10"/>
    <mergeCell ref="G10:H10"/>
    <mergeCell ref="I10:J10"/>
    <mergeCell ref="K10:L10"/>
    <mergeCell ref="M10:N10"/>
    <mergeCell ref="O8:P8"/>
    <mergeCell ref="O9:P9"/>
    <mergeCell ref="C9:D9"/>
    <mergeCell ref="E9:F9"/>
    <mergeCell ref="G9:H9"/>
    <mergeCell ref="I9:J9"/>
    <mergeCell ref="K9:L9"/>
    <mergeCell ref="M9:N9"/>
    <mergeCell ref="C8:D8"/>
    <mergeCell ref="E8:F8"/>
    <mergeCell ref="G8:H8"/>
    <mergeCell ref="I8:J8"/>
    <mergeCell ref="K8:L8"/>
    <mergeCell ref="M8:N8"/>
    <mergeCell ref="V6:V11"/>
    <mergeCell ref="W6:W11"/>
    <mergeCell ref="X6:X11"/>
    <mergeCell ref="C7:D7"/>
    <mergeCell ref="E7:F7"/>
    <mergeCell ref="G7:H7"/>
    <mergeCell ref="I7:J7"/>
    <mergeCell ref="K7:L7"/>
    <mergeCell ref="M7:N7"/>
    <mergeCell ref="O7:P7"/>
    <mergeCell ref="M5:N5"/>
    <mergeCell ref="O5:P5"/>
    <mergeCell ref="C6:D6"/>
    <mergeCell ref="E6:F6"/>
    <mergeCell ref="G6:H6"/>
    <mergeCell ref="I6:J6"/>
    <mergeCell ref="K6:L6"/>
    <mergeCell ref="M6:N6"/>
    <mergeCell ref="O6:P6"/>
    <mergeCell ref="A5:B5"/>
    <mergeCell ref="C5:D5"/>
    <mergeCell ref="E5:F5"/>
    <mergeCell ref="G5:H5"/>
    <mergeCell ref="I5:J5"/>
    <mergeCell ref="K5:L5"/>
    <mergeCell ref="E4:F4"/>
    <mergeCell ref="G4:H4"/>
    <mergeCell ref="I4:J4"/>
    <mergeCell ref="K4:L4"/>
    <mergeCell ref="M4:N4"/>
    <mergeCell ref="O4:P4"/>
    <mergeCell ref="V1:Y1"/>
    <mergeCell ref="A2:N2"/>
    <mergeCell ref="C3:D3"/>
    <mergeCell ref="E3:F3"/>
    <mergeCell ref="G3:H3"/>
    <mergeCell ref="I3:J3"/>
    <mergeCell ref="K3:L3"/>
    <mergeCell ref="M3:N3"/>
    <mergeCell ref="R3:S3"/>
    <mergeCell ref="V2:Y2"/>
    <mergeCell ref="Q11:S12"/>
    <mergeCell ref="Q18:S19"/>
    <mergeCell ref="Q25:S26"/>
    <mergeCell ref="Q32:S33"/>
    <mergeCell ref="Q39:S40"/>
    <mergeCell ref="A1:L1"/>
    <mergeCell ref="O1:Q1"/>
    <mergeCell ref="R1:S1"/>
    <mergeCell ref="A4:B4"/>
    <mergeCell ref="C4:D4"/>
  </mergeCells>
  <conditionalFormatting sqref="U6:U44">
    <cfRule type="colorScale" priority="1" dxfId="1">
      <colorScale>
        <cfvo type="num" val="12"/>
        <cfvo type="num" val="12.1"/>
        <color rgb="FFFBB9CD"/>
        <color rgb="FFFF0000"/>
      </colorScale>
    </cfRule>
  </conditionalFormatting>
  <dataValidations count="4">
    <dataValidation type="decimal" operator="lessThanOrEqual" allowBlank="1" showInputMessage="1" showErrorMessage="1" error="max 12h bei Freizeiten; sonst max. 10 h" sqref="C6:P44">
      <formula1>12</formula1>
    </dataValidation>
    <dataValidation type="whole" allowBlank="1" showInputMessage="1" showErrorMessage="1" error="1 Für ein Tag oder 0 " sqref="Q41:R44 Q13:R16 Q20:R23 Q27:R30 Q34:R37">
      <formula1>0</formula1>
      <formula2>1</formula2>
    </dataValidation>
    <dataValidation type="whole" allowBlank="1" showInputMessage="1" showErrorMessage="1" error="1 Für ein Tag oder 0 &#10;" sqref="Q6:R9">
      <formula1>0</formula1>
      <formula2>1</formula2>
    </dataValidation>
    <dataValidation type="whole" allowBlank="1" showInputMessage="1" showErrorMessage="1" sqref="Q10:R10 Q17:R17 Q24:R24 Q31:R31 Q38:R38">
      <formula1>0</formula1>
      <formula2>3</formula2>
    </dataValidation>
  </dataValidations>
  <printOptions/>
  <pageMargins left="0.2" right="0.22" top="0.61" bottom="0.984251969" header="0.4921259845" footer="0.4921259845"/>
  <pageSetup fitToHeight="1" fitToWidth="1" horizontalDpi="600" verticalDpi="600" orientation="portrait" paperSize="9" scale="13"/>
</worksheet>
</file>

<file path=xl/worksheets/sheet14.xml><?xml version="1.0" encoding="utf-8"?>
<worksheet xmlns="http://schemas.openxmlformats.org/spreadsheetml/2006/main" xmlns:r="http://schemas.openxmlformats.org/officeDocument/2006/relationships">
  <sheetPr codeName="Tabelle27">
    <pageSetUpPr fitToPage="1"/>
  </sheetPr>
  <dimension ref="A1:BT133"/>
  <sheetViews>
    <sheetView zoomScalePageLayoutView="0" workbookViewId="0" topLeftCell="A3">
      <selection activeCell="O6" sqref="O6:P6"/>
    </sheetView>
  </sheetViews>
  <sheetFormatPr defaultColWidth="11.421875" defaultRowHeight="12.75" outlineLevelCol="1"/>
  <cols>
    <col min="1" max="1" width="8.7109375" style="4" customWidth="1"/>
    <col min="2" max="2" width="8.421875" style="2" customWidth="1"/>
    <col min="3" max="3" width="4.8515625" style="1" hidden="1" customWidth="1" outlineLevel="1"/>
    <col min="4" max="4" width="4.8515625" style="5" hidden="1" customWidth="1" outlineLevel="1"/>
    <col min="5" max="5" width="4.8515625" style="1" hidden="1" customWidth="1" outlineLevel="1"/>
    <col min="6" max="6" width="4.8515625" style="5" hidden="1" customWidth="1" outlineLevel="1"/>
    <col min="7" max="7" width="4.8515625" style="1" hidden="1" customWidth="1" outlineLevel="1"/>
    <col min="8" max="8" width="6.00390625" style="5" hidden="1" customWidth="1" outlineLevel="1"/>
    <col min="9" max="9" width="4.8515625" style="1" hidden="1" customWidth="1" outlineLevel="1"/>
    <col min="10" max="10" width="5.7109375" style="5" hidden="1" customWidth="1" outlineLevel="1"/>
    <col min="11" max="11" width="4.8515625" style="1" hidden="1" customWidth="1" outlineLevel="1"/>
    <col min="12" max="12" width="6.28125" style="5" hidden="1" customWidth="1" outlineLevel="1"/>
    <col min="13" max="13" width="4.8515625" style="1" hidden="1" customWidth="1" outlineLevel="1"/>
    <col min="14" max="14" width="6.28125" style="5" hidden="1" customWidth="1" outlineLevel="1"/>
    <col min="15" max="15" width="4.8515625" style="1" customWidth="1" collapsed="1"/>
    <col min="16" max="16" width="7.7109375" style="5" customWidth="1"/>
    <col min="17" max="17" width="12.7109375" style="1" customWidth="1"/>
    <col min="18" max="18" width="8.00390625" style="1" customWidth="1"/>
    <col min="19" max="19" width="7.7109375" style="5" customWidth="1"/>
    <col min="20" max="20" width="14.00390625" style="26" customWidth="1"/>
    <col min="21" max="21" width="12.421875" style="1" customWidth="1"/>
    <col min="22" max="22" width="12.140625" style="5" customWidth="1"/>
    <col min="23" max="23" width="11.8515625" style="1" customWidth="1"/>
    <col min="24" max="24" width="10.00390625" style="5" customWidth="1"/>
    <col min="25" max="25" width="24.28125" style="1" customWidth="1"/>
    <col min="26" max="26" width="7.7109375" style="25" customWidth="1"/>
    <col min="27" max="27" width="7.8515625" style="25" customWidth="1"/>
    <col min="28" max="28" width="6.00390625" style="25" customWidth="1"/>
    <col min="29" max="29" width="11.00390625" style="25" customWidth="1"/>
    <col min="30" max="69" width="11.421875" style="25" customWidth="1"/>
    <col min="70" max="16384" width="11.421875" style="4" customWidth="1"/>
  </cols>
  <sheetData>
    <row r="1" spans="1:69" s="60" customFormat="1" ht="45.75" customHeight="1" thickBot="1">
      <c r="A1" s="356">
        <f>Stammdaten!B3</f>
        <v>0</v>
      </c>
      <c r="B1" s="357"/>
      <c r="C1" s="358"/>
      <c r="D1" s="358"/>
      <c r="E1" s="358"/>
      <c r="F1" s="358"/>
      <c r="G1" s="358"/>
      <c r="H1" s="358"/>
      <c r="I1" s="358"/>
      <c r="J1" s="358"/>
      <c r="K1" s="358"/>
      <c r="L1" s="358"/>
      <c r="M1" s="220"/>
      <c r="N1" s="220"/>
      <c r="O1" s="400" t="str">
        <f>Januar!O1</f>
        <v>reguläre tägliche AZ im GP-Dienst/ Kirchenmusik (Stunden)</v>
      </c>
      <c r="P1" s="401"/>
      <c r="Q1" s="401"/>
      <c r="R1" s="395">
        <f>Stammdaten!B30</f>
        <v>0</v>
      </c>
      <c r="S1" s="396"/>
      <c r="T1" s="100" t="str">
        <f>Januar!T1</f>
        <v>SOLL-AZ  im GP/KM-Dienst (Stunden)</v>
      </c>
      <c r="U1" s="97">
        <f>Stammdaten!B25</f>
        <v>0</v>
      </c>
      <c r="V1" s="397" t="s">
        <v>58</v>
      </c>
      <c r="W1" s="398"/>
      <c r="X1" s="398"/>
      <c r="Y1" s="399"/>
      <c r="Z1" s="59"/>
      <c r="AA1" s="84"/>
      <c r="AB1" s="84"/>
      <c r="AC1" s="84"/>
      <c r="AD1" s="84"/>
      <c r="AE1" s="84"/>
      <c r="AF1" s="84"/>
      <c r="AG1" s="84"/>
      <c r="AH1" s="84"/>
      <c r="AI1" s="84"/>
      <c r="AJ1" s="84"/>
      <c r="AK1" s="84"/>
      <c r="AL1" s="84"/>
      <c r="AM1" s="84"/>
      <c r="AN1" s="84"/>
      <c r="AO1" s="84"/>
      <c r="AP1" s="84"/>
      <c r="AQ1" s="84"/>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row>
    <row r="2" spans="1:69" s="60" customFormat="1" ht="21" customHeight="1" thickBot="1">
      <c r="A2" s="332"/>
      <c r="B2" s="333"/>
      <c r="C2" s="333"/>
      <c r="D2" s="333"/>
      <c r="E2" s="333"/>
      <c r="F2" s="333"/>
      <c r="G2" s="333"/>
      <c r="H2" s="333"/>
      <c r="I2" s="333"/>
      <c r="J2" s="333"/>
      <c r="K2" s="333"/>
      <c r="L2" s="333"/>
      <c r="M2" s="333"/>
      <c r="N2" s="334"/>
      <c r="O2" s="200" t="s">
        <v>109</v>
      </c>
      <c r="P2" s="221"/>
      <c r="Q2" s="221"/>
      <c r="R2" s="221"/>
      <c r="S2" s="221"/>
      <c r="T2" s="221"/>
      <c r="U2" s="221"/>
      <c r="V2" s="406" t="s">
        <v>110</v>
      </c>
      <c r="W2" s="333"/>
      <c r="X2" s="333"/>
      <c r="Y2" s="407"/>
      <c r="Z2" s="59"/>
      <c r="AA2" s="84"/>
      <c r="AB2" s="84"/>
      <c r="AC2" s="84"/>
      <c r="AD2" s="84"/>
      <c r="AE2" s="84"/>
      <c r="AF2" s="84"/>
      <c r="AG2" s="84"/>
      <c r="AH2" s="84"/>
      <c r="AI2" s="84"/>
      <c r="AJ2" s="84"/>
      <c r="AK2" s="84"/>
      <c r="AL2" s="84"/>
      <c r="AM2" s="84"/>
      <c r="AN2" s="84"/>
      <c r="AO2" s="84"/>
      <c r="AP2" s="84"/>
      <c r="AQ2" s="84"/>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8" s="60" customFormat="1" ht="96" customHeight="1" thickBot="1">
      <c r="A3" s="31"/>
      <c r="B3" s="31" t="s">
        <v>23</v>
      </c>
      <c r="C3" s="383" t="str">
        <f>'2018'!B6</f>
        <v>1) Regelmäßige Veranstaltungen </v>
      </c>
      <c r="D3" s="383"/>
      <c r="E3" s="384" t="str">
        <f>'2018'!C6</f>
        <v>2) Einzelveranstaltungen, Projekte, Freizeiten, besondere Dienste </v>
      </c>
      <c r="F3" s="384"/>
      <c r="G3" s="385" t="str">
        <f>'2018'!D6</f>
        <v>3) Gremien, Konvente</v>
      </c>
      <c r="H3" s="385"/>
      <c r="I3" s="386" t="str">
        <f>'2018'!E6</f>
        <v>4) Sonstige Dienstpflichten </v>
      </c>
      <c r="J3" s="386"/>
      <c r="K3" s="387" t="str">
        <f>'2018'!F6</f>
        <v>5) Entwicklung neuer Arbeitsansätze / Unvorhersehbares / seelsorgerische Begleitung Einzelner</v>
      </c>
      <c r="L3" s="388"/>
      <c r="M3" s="415" t="str">
        <f>'2018'!G6</f>
        <v>6) sonstige Arbeitsfelder (z.B. Kirchenmusik) </v>
      </c>
      <c r="N3" s="416"/>
      <c r="O3" s="89" t="str">
        <f>'2018'!H6</f>
        <v>Tagesarbeitszeit</v>
      </c>
      <c r="P3" s="90" t="s">
        <v>46</v>
      </c>
      <c r="Q3" s="74" t="s">
        <v>107</v>
      </c>
      <c r="R3" s="402" t="s">
        <v>135</v>
      </c>
      <c r="S3" s="403"/>
      <c r="T3" s="91" t="s">
        <v>115</v>
      </c>
      <c r="U3" s="75" t="s">
        <v>116</v>
      </c>
      <c r="V3" s="266" t="s">
        <v>25</v>
      </c>
      <c r="W3" s="266" t="s">
        <v>24</v>
      </c>
      <c r="X3" s="266" t="s">
        <v>29</v>
      </c>
      <c r="Y3" s="92" t="s">
        <v>118</v>
      </c>
      <c r="Z3" s="59"/>
      <c r="AA3" s="84"/>
      <c r="AB3" s="84"/>
      <c r="AC3" s="84"/>
      <c r="AD3" s="84"/>
      <c r="AE3" s="84"/>
      <c r="AF3" s="84"/>
      <c r="AG3" s="84"/>
      <c r="AH3" s="84"/>
      <c r="AI3" s="84"/>
      <c r="AJ3" s="84"/>
      <c r="AK3" s="82"/>
      <c r="AL3" s="82"/>
      <c r="AM3" s="82"/>
      <c r="AN3" s="82"/>
      <c r="AO3" s="82"/>
      <c r="AP3" s="82"/>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row>
    <row r="4" spans="1:68" s="60" customFormat="1" ht="45.75" customHeight="1">
      <c r="A4" s="337" t="s">
        <v>47</v>
      </c>
      <c r="B4" s="338"/>
      <c r="C4" s="359">
        <f>Stammdaten!B33</f>
        <v>0</v>
      </c>
      <c r="D4" s="360"/>
      <c r="E4" s="359">
        <f>Stammdaten!B34</f>
        <v>0</v>
      </c>
      <c r="F4" s="360"/>
      <c r="G4" s="359">
        <f>Stammdaten!B35</f>
        <v>0</v>
      </c>
      <c r="H4" s="360"/>
      <c r="I4" s="359">
        <f>Stammdaten!B36</f>
        <v>0</v>
      </c>
      <c r="J4" s="360"/>
      <c r="K4" s="359">
        <f>Stammdaten!B37</f>
        <v>0</v>
      </c>
      <c r="L4" s="369"/>
      <c r="M4" s="417">
        <f>Stammdaten!B38</f>
        <v>0</v>
      </c>
      <c r="N4" s="418"/>
      <c r="O4" s="404">
        <f>Stammdaten!B25</f>
        <v>0</v>
      </c>
      <c r="P4" s="405"/>
      <c r="Q4" s="61">
        <f>Stammdaten!B4+Stammdaten!B5</f>
        <v>0</v>
      </c>
      <c r="R4" s="62" t="s">
        <v>108</v>
      </c>
      <c r="S4" s="203" t="s">
        <v>98</v>
      </c>
      <c r="T4" s="95"/>
      <c r="U4" s="64">
        <f>Stammdaten!B25</f>
        <v>0</v>
      </c>
      <c r="V4" s="63"/>
      <c r="W4" s="65"/>
      <c r="X4" s="65"/>
      <c r="Y4" s="93"/>
      <c r="Z4" s="59"/>
      <c r="AA4" s="84"/>
      <c r="AB4" s="84"/>
      <c r="AC4" s="84"/>
      <c r="AD4" s="84"/>
      <c r="AE4" s="84"/>
      <c r="AF4" s="84"/>
      <c r="AG4" s="84"/>
      <c r="AH4" s="84"/>
      <c r="AJ4" s="84"/>
      <c r="AK4" s="82"/>
      <c r="AL4" s="82"/>
      <c r="AM4" s="82"/>
      <c r="AN4" s="82"/>
      <c r="AO4" s="82"/>
      <c r="AP4" s="82"/>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row>
    <row r="5" spans="1:68" s="6" customFormat="1" ht="27" customHeight="1" thickBot="1">
      <c r="A5" s="367" t="s">
        <v>48</v>
      </c>
      <c r="B5" s="368"/>
      <c r="C5" s="361">
        <f>'2018'!B8</f>
        <v>0</v>
      </c>
      <c r="D5" s="362"/>
      <c r="E5" s="361">
        <f>'2018'!C8</f>
        <v>0</v>
      </c>
      <c r="F5" s="362"/>
      <c r="G5" s="361">
        <f>'2018'!D8</f>
        <v>0</v>
      </c>
      <c r="H5" s="362"/>
      <c r="I5" s="361">
        <f>'2018'!E8</f>
        <v>0</v>
      </c>
      <c r="J5" s="362"/>
      <c r="K5" s="361">
        <f>'2018'!F8</f>
        <v>0</v>
      </c>
      <c r="L5" s="370"/>
      <c r="M5" s="419">
        <f>'2018'!G8</f>
        <v>0</v>
      </c>
      <c r="N5" s="420"/>
      <c r="O5" s="391">
        <f>'2018'!H8</f>
        <v>0</v>
      </c>
      <c r="P5" s="392"/>
      <c r="Q5" s="68">
        <f>Oktober!Q5-November!Q45</f>
        <v>0</v>
      </c>
      <c r="R5" s="69"/>
      <c r="S5" s="70">
        <f>SUM(S6:S44)</f>
        <v>0</v>
      </c>
      <c r="T5" s="96"/>
      <c r="U5" s="72">
        <f>U4-W44</f>
        <v>0</v>
      </c>
      <c r="V5" s="71"/>
      <c r="W5" s="73"/>
      <c r="X5" s="73"/>
      <c r="Y5" s="94"/>
      <c r="Z5" s="25"/>
      <c r="AA5" s="84"/>
      <c r="AB5" s="84"/>
      <c r="AC5" s="112"/>
      <c r="AD5" s="84"/>
      <c r="AE5" s="84"/>
      <c r="AF5" s="84"/>
      <c r="AG5" s="84"/>
      <c r="AH5" s="84"/>
      <c r="AI5" s="84"/>
      <c r="AJ5" s="84"/>
      <c r="AK5" s="83"/>
      <c r="AL5" s="83"/>
      <c r="AM5" s="83"/>
      <c r="AN5" s="83"/>
      <c r="AO5" s="83"/>
      <c r="AP5" s="83"/>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row>
    <row r="6" spans="1:68" s="33" customFormat="1" ht="15" customHeight="1">
      <c r="A6" s="40" t="s">
        <v>16</v>
      </c>
      <c r="B6" s="41"/>
      <c r="C6" s="380"/>
      <c r="D6" s="380"/>
      <c r="E6" s="377"/>
      <c r="F6" s="377"/>
      <c r="G6" s="374"/>
      <c r="H6" s="374"/>
      <c r="I6" s="363"/>
      <c r="J6" s="363"/>
      <c r="K6" s="341"/>
      <c r="L6" s="342"/>
      <c r="M6" s="350"/>
      <c r="N6" s="351"/>
      <c r="O6" s="389"/>
      <c r="P6" s="390"/>
      <c r="Q6" s="144"/>
      <c r="R6" s="145"/>
      <c r="S6" s="113" t="str">
        <f>IF(R6=INTERN!$A$4,$R$1,"0")</f>
        <v>0</v>
      </c>
      <c r="T6" s="191"/>
      <c r="U6" s="116">
        <f>SUM(C6:O6)+S6</f>
        <v>0</v>
      </c>
      <c r="V6" s="322"/>
      <c r="W6" s="325"/>
      <c r="X6" s="325"/>
      <c r="Y6" s="150"/>
      <c r="Z6" s="32"/>
      <c r="AA6" s="84"/>
      <c r="AB6" s="84"/>
      <c r="AC6" s="84"/>
      <c r="AD6" s="84"/>
      <c r="AE6" s="84"/>
      <c r="AF6" s="84"/>
      <c r="AG6" s="84"/>
      <c r="AH6" s="84"/>
      <c r="AI6" s="84"/>
      <c r="AJ6" s="84"/>
      <c r="AK6" s="84"/>
      <c r="AL6" s="84"/>
      <c r="AM6" s="84"/>
      <c r="AN6" s="84"/>
      <c r="AO6" s="84"/>
      <c r="AP6" s="84"/>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s="67" customFormat="1" ht="12.75">
      <c r="A7" s="42" t="s">
        <v>15</v>
      </c>
      <c r="B7" s="43"/>
      <c r="C7" s="378"/>
      <c r="D7" s="378"/>
      <c r="E7" s="375"/>
      <c r="F7" s="375"/>
      <c r="G7" s="372"/>
      <c r="H7" s="372"/>
      <c r="I7" s="371"/>
      <c r="J7" s="371"/>
      <c r="K7" s="352"/>
      <c r="L7" s="353"/>
      <c r="M7" s="343"/>
      <c r="N7" s="344"/>
      <c r="O7" s="354"/>
      <c r="P7" s="355"/>
      <c r="Q7" s="146"/>
      <c r="R7" s="147"/>
      <c r="S7" s="114" t="str">
        <f>IF(R7=INTERN!$A$4,$R$1,"0")</f>
        <v>0</v>
      </c>
      <c r="T7" s="192"/>
      <c r="U7" s="117">
        <f aca="true" t="shared" si="0" ref="U7:U44">SUM(C7:O7)+S7</f>
        <v>0</v>
      </c>
      <c r="V7" s="323"/>
      <c r="W7" s="326"/>
      <c r="X7" s="326"/>
      <c r="Y7" s="151"/>
      <c r="Z7" s="66"/>
      <c r="AA7" s="84"/>
      <c r="AB7" s="84"/>
      <c r="AC7" s="84"/>
      <c r="AD7" s="84"/>
      <c r="AE7" s="84"/>
      <c r="AF7" s="84"/>
      <c r="AG7" s="84"/>
      <c r="AH7" s="85"/>
      <c r="AI7" s="85"/>
      <c r="AJ7" s="85"/>
      <c r="AK7" s="85"/>
      <c r="AL7" s="85"/>
      <c r="AM7" s="85"/>
      <c r="AN7" s="85"/>
      <c r="AO7" s="85"/>
      <c r="AP7" s="85"/>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row>
    <row r="8" spans="1:69" s="67" customFormat="1" ht="12.75">
      <c r="A8" s="42" t="s">
        <v>14</v>
      </c>
      <c r="B8" s="43"/>
      <c r="C8" s="378"/>
      <c r="D8" s="378"/>
      <c r="E8" s="375"/>
      <c r="F8" s="375"/>
      <c r="G8" s="372"/>
      <c r="H8" s="372"/>
      <c r="I8" s="371"/>
      <c r="J8" s="371"/>
      <c r="K8" s="352"/>
      <c r="L8" s="353"/>
      <c r="M8" s="343"/>
      <c r="N8" s="344"/>
      <c r="O8" s="354"/>
      <c r="P8" s="355"/>
      <c r="Q8" s="146"/>
      <c r="R8" s="147"/>
      <c r="S8" s="114" t="str">
        <f>IF(R8=INTERN!$A$4,$R$1,"0")</f>
        <v>0</v>
      </c>
      <c r="T8" s="192"/>
      <c r="U8" s="117">
        <f t="shared" si="0"/>
        <v>0</v>
      </c>
      <c r="V8" s="323"/>
      <c r="W8" s="326"/>
      <c r="X8" s="326"/>
      <c r="Y8" s="151"/>
      <c r="Z8" s="66"/>
      <c r="AA8" s="84"/>
      <c r="AB8" s="84"/>
      <c r="AC8" s="84"/>
      <c r="AD8" s="84"/>
      <c r="AE8" s="84"/>
      <c r="AF8" s="84"/>
      <c r="AG8" s="84"/>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row>
    <row r="9" spans="1:69" s="29" customFormat="1" ht="12.75">
      <c r="A9" s="42" t="s">
        <v>13</v>
      </c>
      <c r="B9" s="43">
        <v>1</v>
      </c>
      <c r="C9" s="378"/>
      <c r="D9" s="378"/>
      <c r="E9" s="375"/>
      <c r="F9" s="375"/>
      <c r="G9" s="372"/>
      <c r="H9" s="372"/>
      <c r="I9" s="371"/>
      <c r="J9" s="371"/>
      <c r="K9" s="352"/>
      <c r="L9" s="353"/>
      <c r="M9" s="343"/>
      <c r="N9" s="344"/>
      <c r="O9" s="354"/>
      <c r="P9" s="355"/>
      <c r="Q9" s="146"/>
      <c r="R9" s="147"/>
      <c r="S9" s="114" t="str">
        <f>IF(R9=INTERN!$A$4,$R$1,"0")</f>
        <v>0</v>
      </c>
      <c r="T9" s="192"/>
      <c r="U9" s="117">
        <f t="shared" si="0"/>
        <v>0</v>
      </c>
      <c r="V9" s="323"/>
      <c r="W9" s="326"/>
      <c r="X9" s="326"/>
      <c r="Y9" s="151"/>
      <c r="Z9" s="28"/>
      <c r="AA9" s="84"/>
      <c r="AB9" s="84"/>
      <c r="AC9" s="84"/>
      <c r="AD9" s="84"/>
      <c r="AE9" s="84"/>
      <c r="AF9" s="84"/>
      <c r="AG9" s="84"/>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row>
    <row r="10" spans="1:69" s="29" customFormat="1" ht="13.5" thickBot="1">
      <c r="A10" s="44" t="s">
        <v>17</v>
      </c>
      <c r="B10" s="45">
        <v>2</v>
      </c>
      <c r="C10" s="379"/>
      <c r="D10" s="379"/>
      <c r="E10" s="376"/>
      <c r="F10" s="376"/>
      <c r="G10" s="373"/>
      <c r="H10" s="373"/>
      <c r="I10" s="364"/>
      <c r="J10" s="364"/>
      <c r="K10" s="339"/>
      <c r="L10" s="340"/>
      <c r="M10" s="365"/>
      <c r="N10" s="366"/>
      <c r="O10" s="381"/>
      <c r="P10" s="382"/>
      <c r="Q10" s="148"/>
      <c r="R10" s="149"/>
      <c r="S10" s="115">
        <f>R10*R1</f>
        <v>0</v>
      </c>
      <c r="T10" s="193"/>
      <c r="U10" s="118">
        <f t="shared" si="0"/>
        <v>0</v>
      </c>
      <c r="V10" s="323"/>
      <c r="W10" s="326"/>
      <c r="X10" s="326"/>
      <c r="Y10" s="151"/>
      <c r="Z10" s="28"/>
      <c r="AA10" s="28"/>
      <c r="AB10" s="28"/>
      <c r="AC10" s="28"/>
      <c r="AD10" s="32"/>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row>
    <row r="11" spans="1:69" s="29" customFormat="1" ht="12.75">
      <c r="A11" s="40" t="s">
        <v>18</v>
      </c>
      <c r="B11" s="41">
        <v>3</v>
      </c>
      <c r="C11" s="380"/>
      <c r="D11" s="380"/>
      <c r="E11" s="377"/>
      <c r="F11" s="377"/>
      <c r="G11" s="374"/>
      <c r="H11" s="374"/>
      <c r="I11" s="363"/>
      <c r="J11" s="363"/>
      <c r="K11" s="341"/>
      <c r="L11" s="342"/>
      <c r="M11" s="350"/>
      <c r="N11" s="351"/>
      <c r="O11" s="389"/>
      <c r="P11" s="390"/>
      <c r="Q11" s="316"/>
      <c r="R11" s="317"/>
      <c r="S11" s="318"/>
      <c r="T11" s="191"/>
      <c r="U11" s="116">
        <f>SUM(C11:O11)</f>
        <v>0</v>
      </c>
      <c r="V11" s="324"/>
      <c r="W11" s="327"/>
      <c r="X11" s="327"/>
      <c r="Y11" s="151"/>
      <c r="Z11" s="28"/>
      <c r="AA11" s="28"/>
      <c r="AB11" s="28"/>
      <c r="AC11" s="28"/>
      <c r="AD11" s="32"/>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row>
    <row r="12" spans="1:69" s="29" customFormat="1" ht="13.5" thickBot="1">
      <c r="A12" s="44" t="s">
        <v>19</v>
      </c>
      <c r="B12" s="45">
        <v>4</v>
      </c>
      <c r="C12" s="379"/>
      <c r="D12" s="379"/>
      <c r="E12" s="376"/>
      <c r="F12" s="376"/>
      <c r="G12" s="373"/>
      <c r="H12" s="373"/>
      <c r="I12" s="364"/>
      <c r="J12" s="364"/>
      <c r="K12" s="339"/>
      <c r="L12" s="340"/>
      <c r="M12" s="365"/>
      <c r="N12" s="366"/>
      <c r="O12" s="381"/>
      <c r="P12" s="382"/>
      <c r="Q12" s="319"/>
      <c r="R12" s="320"/>
      <c r="S12" s="321"/>
      <c r="T12" s="193"/>
      <c r="U12" s="118">
        <f>SUM(C12:O12)</f>
        <v>0</v>
      </c>
      <c r="V12" s="46">
        <f>SUM(U6:U12)</f>
        <v>0</v>
      </c>
      <c r="W12" s="35">
        <f>Oktober!W44-November!V12</f>
        <v>0</v>
      </c>
      <c r="X12" s="35" t="e">
        <f>(W12*100)/U1</f>
        <v>#DIV/0!</v>
      </c>
      <c r="Y12" s="152"/>
      <c r="Z12" s="28" t="s">
        <v>21</v>
      </c>
      <c r="AA12" s="28"/>
      <c r="AB12" s="28"/>
      <c r="AC12" s="28"/>
      <c r="AD12" s="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row>
    <row r="13" spans="1:69" s="29" customFormat="1" ht="12.75">
      <c r="A13" s="40" t="s">
        <v>16</v>
      </c>
      <c r="B13" s="41">
        <v>5</v>
      </c>
      <c r="C13" s="380"/>
      <c r="D13" s="380"/>
      <c r="E13" s="377"/>
      <c r="F13" s="377"/>
      <c r="G13" s="374"/>
      <c r="H13" s="374"/>
      <c r="I13" s="363"/>
      <c r="J13" s="363"/>
      <c r="K13" s="341"/>
      <c r="L13" s="342"/>
      <c r="M13" s="350"/>
      <c r="N13" s="351"/>
      <c r="O13" s="389"/>
      <c r="P13" s="390"/>
      <c r="Q13" s="144"/>
      <c r="R13" s="145"/>
      <c r="S13" s="113" t="str">
        <f>IF(R13=INTERN!$A$4,$R$1,"0")</f>
        <v>0</v>
      </c>
      <c r="T13" s="191"/>
      <c r="U13" s="116">
        <f t="shared" si="0"/>
        <v>0</v>
      </c>
      <c r="V13" s="348"/>
      <c r="W13" s="335"/>
      <c r="X13" s="335"/>
      <c r="Y13" s="150"/>
      <c r="Z13" s="28"/>
      <c r="AA13" s="28"/>
      <c r="AB13" s="28"/>
      <c r="AC13" s="28"/>
      <c r="AD13" s="32"/>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row>
    <row r="14" spans="1:69" s="29" customFormat="1" ht="12.75">
      <c r="A14" s="42" t="s">
        <v>15</v>
      </c>
      <c r="B14" s="43">
        <v>6</v>
      </c>
      <c r="C14" s="378"/>
      <c r="D14" s="378"/>
      <c r="E14" s="375"/>
      <c r="F14" s="375"/>
      <c r="G14" s="372"/>
      <c r="H14" s="372"/>
      <c r="I14" s="371"/>
      <c r="J14" s="371"/>
      <c r="K14" s="352"/>
      <c r="L14" s="353"/>
      <c r="M14" s="343"/>
      <c r="N14" s="344"/>
      <c r="O14" s="354"/>
      <c r="P14" s="355"/>
      <c r="Q14" s="146"/>
      <c r="R14" s="147"/>
      <c r="S14" s="114" t="str">
        <f>IF(R14=INTERN!$A$4,$R$1,"0")</f>
        <v>0</v>
      </c>
      <c r="T14" s="192"/>
      <c r="U14" s="117">
        <f t="shared" si="0"/>
        <v>0</v>
      </c>
      <c r="V14" s="348"/>
      <c r="W14" s="335"/>
      <c r="X14" s="335"/>
      <c r="Y14" s="151"/>
      <c r="Z14" s="28"/>
      <c r="AA14" s="28"/>
      <c r="AB14" s="28"/>
      <c r="AC14" s="28"/>
      <c r="AD14" s="32"/>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row>
    <row r="15" spans="1:69" s="29" customFormat="1" ht="12.75">
      <c r="A15" s="42" t="s">
        <v>14</v>
      </c>
      <c r="B15" s="43">
        <v>7</v>
      </c>
      <c r="C15" s="378"/>
      <c r="D15" s="378"/>
      <c r="E15" s="375"/>
      <c r="F15" s="375"/>
      <c r="G15" s="372"/>
      <c r="H15" s="372"/>
      <c r="I15" s="371"/>
      <c r="J15" s="371"/>
      <c r="K15" s="352"/>
      <c r="L15" s="353"/>
      <c r="M15" s="343"/>
      <c r="N15" s="344"/>
      <c r="O15" s="354"/>
      <c r="P15" s="355"/>
      <c r="Q15" s="146"/>
      <c r="R15" s="147"/>
      <c r="S15" s="114" t="str">
        <f>IF(R15=INTERN!$A$4,$R$1,"0")</f>
        <v>0</v>
      </c>
      <c r="T15" s="192"/>
      <c r="U15" s="117">
        <f t="shared" si="0"/>
        <v>0</v>
      </c>
      <c r="V15" s="348"/>
      <c r="W15" s="335"/>
      <c r="X15" s="335"/>
      <c r="Y15" s="151"/>
      <c r="Z15" s="28"/>
      <c r="AA15" s="28"/>
      <c r="AB15" s="28"/>
      <c r="AC15" s="28"/>
      <c r="AD15" s="32"/>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row>
    <row r="16" spans="1:69" s="29" customFormat="1" ht="12.75">
      <c r="A16" s="42" t="s">
        <v>13</v>
      </c>
      <c r="B16" s="43">
        <v>8</v>
      </c>
      <c r="C16" s="378"/>
      <c r="D16" s="378"/>
      <c r="E16" s="375"/>
      <c r="F16" s="375"/>
      <c r="G16" s="372"/>
      <c r="H16" s="372"/>
      <c r="I16" s="371"/>
      <c r="J16" s="371"/>
      <c r="K16" s="352"/>
      <c r="L16" s="353"/>
      <c r="M16" s="343"/>
      <c r="N16" s="344"/>
      <c r="O16" s="354"/>
      <c r="P16" s="355"/>
      <c r="Q16" s="146"/>
      <c r="R16" s="147"/>
      <c r="S16" s="114" t="str">
        <f>IF(R16=INTERN!$A$4,$R$1,"0")</f>
        <v>0</v>
      </c>
      <c r="T16" s="192"/>
      <c r="U16" s="117">
        <f t="shared" si="0"/>
        <v>0</v>
      </c>
      <c r="V16" s="348"/>
      <c r="W16" s="335"/>
      <c r="X16" s="335"/>
      <c r="Y16" s="151"/>
      <c r="Z16" s="28"/>
      <c r="AA16" s="28"/>
      <c r="AB16" s="28"/>
      <c r="AC16" s="28"/>
      <c r="AD16" s="32"/>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row>
    <row r="17" spans="1:69" s="29" customFormat="1" ht="13.5" thickBot="1">
      <c r="A17" s="44" t="s">
        <v>17</v>
      </c>
      <c r="B17" s="45">
        <v>9</v>
      </c>
      <c r="C17" s="379"/>
      <c r="D17" s="379"/>
      <c r="E17" s="376"/>
      <c r="F17" s="376"/>
      <c r="G17" s="373"/>
      <c r="H17" s="373"/>
      <c r="I17" s="364"/>
      <c r="J17" s="364"/>
      <c r="K17" s="339"/>
      <c r="L17" s="340"/>
      <c r="M17" s="365"/>
      <c r="N17" s="366"/>
      <c r="O17" s="381"/>
      <c r="P17" s="382"/>
      <c r="Q17" s="148"/>
      <c r="R17" s="149"/>
      <c r="S17" s="115">
        <f>R17*R1</f>
        <v>0</v>
      </c>
      <c r="T17" s="193"/>
      <c r="U17" s="118">
        <f t="shared" si="0"/>
        <v>0</v>
      </c>
      <c r="V17" s="348"/>
      <c r="W17" s="335"/>
      <c r="X17" s="335"/>
      <c r="Y17" s="151"/>
      <c r="Z17" s="28"/>
      <c r="AA17" s="28"/>
      <c r="AB17" s="28"/>
      <c r="AC17" s="28"/>
      <c r="AD17" s="32"/>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row>
    <row r="18" spans="1:69" s="29" customFormat="1" ht="12.75">
      <c r="A18" s="40" t="s">
        <v>18</v>
      </c>
      <c r="B18" s="41">
        <v>10</v>
      </c>
      <c r="C18" s="380"/>
      <c r="D18" s="380"/>
      <c r="E18" s="377"/>
      <c r="F18" s="377"/>
      <c r="G18" s="374"/>
      <c r="H18" s="374"/>
      <c r="I18" s="363"/>
      <c r="J18" s="363"/>
      <c r="K18" s="341"/>
      <c r="L18" s="342"/>
      <c r="M18" s="350"/>
      <c r="N18" s="351"/>
      <c r="O18" s="389"/>
      <c r="P18" s="390"/>
      <c r="Q18" s="316"/>
      <c r="R18" s="317"/>
      <c r="S18" s="318"/>
      <c r="T18" s="191"/>
      <c r="U18" s="116">
        <f>SUM(C18:O18)</f>
        <v>0</v>
      </c>
      <c r="V18" s="349"/>
      <c r="W18" s="336"/>
      <c r="X18" s="336"/>
      <c r="Y18" s="151"/>
      <c r="Z18" s="28"/>
      <c r="AA18" s="28"/>
      <c r="AB18" s="28"/>
      <c r="AC18" s="28"/>
      <c r="AD18" s="32"/>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row>
    <row r="19" spans="1:69" s="29" customFormat="1" ht="13.5" thickBot="1">
      <c r="A19" s="44" t="s">
        <v>19</v>
      </c>
      <c r="B19" s="45">
        <v>11</v>
      </c>
      <c r="C19" s="379"/>
      <c r="D19" s="379"/>
      <c r="E19" s="376"/>
      <c r="F19" s="376"/>
      <c r="G19" s="373"/>
      <c r="H19" s="373"/>
      <c r="I19" s="364"/>
      <c r="J19" s="364"/>
      <c r="K19" s="339"/>
      <c r="L19" s="340"/>
      <c r="M19" s="365"/>
      <c r="N19" s="366"/>
      <c r="O19" s="381"/>
      <c r="P19" s="382"/>
      <c r="Q19" s="319"/>
      <c r="R19" s="320"/>
      <c r="S19" s="321"/>
      <c r="T19" s="193"/>
      <c r="U19" s="118">
        <f>SUM(C19:O19)</f>
        <v>0</v>
      </c>
      <c r="V19" s="46">
        <f>SUM(U13:U19)</f>
        <v>0</v>
      </c>
      <c r="W19" s="35">
        <f>W12-V19</f>
        <v>0</v>
      </c>
      <c r="X19" s="35" t="e">
        <f>(W19*100)/U1</f>
        <v>#DIV/0!</v>
      </c>
      <c r="Y19" s="152"/>
      <c r="Z19" s="28"/>
      <c r="AA19" s="28"/>
      <c r="AB19" s="28"/>
      <c r="AC19" s="28"/>
      <c r="AD19" s="32"/>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row>
    <row r="20" spans="1:69" s="29" customFormat="1" ht="12.75">
      <c r="A20" s="40" t="s">
        <v>16</v>
      </c>
      <c r="B20" s="41">
        <v>12</v>
      </c>
      <c r="C20" s="380"/>
      <c r="D20" s="380"/>
      <c r="E20" s="377"/>
      <c r="F20" s="377"/>
      <c r="G20" s="374"/>
      <c r="H20" s="374"/>
      <c r="I20" s="363"/>
      <c r="J20" s="363"/>
      <c r="K20" s="341"/>
      <c r="L20" s="342"/>
      <c r="M20" s="350"/>
      <c r="N20" s="351"/>
      <c r="O20" s="389"/>
      <c r="P20" s="390"/>
      <c r="Q20" s="144"/>
      <c r="R20" s="145"/>
      <c r="S20" s="113" t="str">
        <f>IF(R20=INTERN!$A$4,$R$1,"0")</f>
        <v>0</v>
      </c>
      <c r="T20" s="191"/>
      <c r="U20" s="119">
        <f t="shared" si="0"/>
        <v>0</v>
      </c>
      <c r="V20" s="335" t="s">
        <v>21</v>
      </c>
      <c r="W20" s="335"/>
      <c r="X20" s="335"/>
      <c r="Y20" s="150"/>
      <c r="Z20" s="28"/>
      <c r="AA20" s="28"/>
      <c r="AB20" s="28"/>
      <c r="AC20" s="28"/>
      <c r="AD20" s="32"/>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row>
    <row r="21" spans="1:69" s="29" customFormat="1" ht="12.75">
      <c r="A21" s="42" t="s">
        <v>15</v>
      </c>
      <c r="B21" s="43">
        <v>13</v>
      </c>
      <c r="C21" s="378"/>
      <c r="D21" s="378"/>
      <c r="E21" s="375"/>
      <c r="F21" s="375"/>
      <c r="G21" s="372"/>
      <c r="H21" s="372"/>
      <c r="I21" s="371"/>
      <c r="J21" s="371"/>
      <c r="K21" s="352"/>
      <c r="L21" s="353"/>
      <c r="M21" s="343"/>
      <c r="N21" s="344"/>
      <c r="O21" s="354"/>
      <c r="P21" s="355"/>
      <c r="Q21" s="146"/>
      <c r="R21" s="147"/>
      <c r="S21" s="114" t="str">
        <f>IF(R21=INTERN!$A$4,$R$1,"0")</f>
        <v>0</v>
      </c>
      <c r="T21" s="192"/>
      <c r="U21" s="120">
        <f t="shared" si="0"/>
        <v>0</v>
      </c>
      <c r="V21" s="335"/>
      <c r="W21" s="335"/>
      <c r="X21" s="335"/>
      <c r="Y21" s="151"/>
      <c r="Z21" s="28"/>
      <c r="AA21" s="28"/>
      <c r="AB21" s="28"/>
      <c r="AC21" s="28"/>
      <c r="AD21" s="32"/>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row>
    <row r="22" spans="1:69" s="29" customFormat="1" ht="12.75">
      <c r="A22" s="42" t="s">
        <v>14</v>
      </c>
      <c r="B22" s="43">
        <v>14</v>
      </c>
      <c r="C22" s="378"/>
      <c r="D22" s="378"/>
      <c r="E22" s="375"/>
      <c r="F22" s="375"/>
      <c r="G22" s="372"/>
      <c r="H22" s="372"/>
      <c r="I22" s="371"/>
      <c r="J22" s="371"/>
      <c r="K22" s="352"/>
      <c r="L22" s="353"/>
      <c r="M22" s="343"/>
      <c r="N22" s="344"/>
      <c r="O22" s="354"/>
      <c r="P22" s="355"/>
      <c r="Q22" s="146"/>
      <c r="R22" s="147"/>
      <c r="S22" s="114" t="str">
        <f>IF(R22=INTERN!$A$4,$R$1,"0")</f>
        <v>0</v>
      </c>
      <c r="T22" s="192"/>
      <c r="U22" s="120">
        <f t="shared" si="0"/>
        <v>0</v>
      </c>
      <c r="V22" s="335"/>
      <c r="W22" s="335"/>
      <c r="X22" s="335"/>
      <c r="Y22" s="151"/>
      <c r="Z22" s="28"/>
      <c r="AA22" s="28"/>
      <c r="AB22" s="28"/>
      <c r="AC22" s="28"/>
      <c r="AD22" s="32"/>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row>
    <row r="23" spans="1:69" s="29" customFormat="1" ht="12.75">
      <c r="A23" s="42" t="s">
        <v>13</v>
      </c>
      <c r="B23" s="43">
        <v>15</v>
      </c>
      <c r="C23" s="378"/>
      <c r="D23" s="378"/>
      <c r="E23" s="375"/>
      <c r="F23" s="375"/>
      <c r="G23" s="372"/>
      <c r="H23" s="372"/>
      <c r="I23" s="371"/>
      <c r="J23" s="371"/>
      <c r="K23" s="352"/>
      <c r="L23" s="353"/>
      <c r="M23" s="343"/>
      <c r="N23" s="344"/>
      <c r="O23" s="354"/>
      <c r="P23" s="355"/>
      <c r="Q23" s="146"/>
      <c r="R23" s="147"/>
      <c r="S23" s="114" t="str">
        <f>IF(R23=INTERN!$A$4,$R$1,"0")</f>
        <v>0</v>
      </c>
      <c r="T23" s="192"/>
      <c r="U23" s="120">
        <f t="shared" si="0"/>
        <v>0</v>
      </c>
      <c r="V23" s="335"/>
      <c r="W23" s="335"/>
      <c r="X23" s="335"/>
      <c r="Y23" s="151"/>
      <c r="Z23" s="28"/>
      <c r="AA23" s="28"/>
      <c r="AB23" s="28"/>
      <c r="AC23" s="28"/>
      <c r="AD23" s="32"/>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row>
    <row r="24" spans="1:69" s="29" customFormat="1" ht="13.5" thickBot="1">
      <c r="A24" s="44" t="s">
        <v>17</v>
      </c>
      <c r="B24" s="45">
        <v>16</v>
      </c>
      <c r="C24" s="379"/>
      <c r="D24" s="379"/>
      <c r="E24" s="376"/>
      <c r="F24" s="376"/>
      <c r="G24" s="373"/>
      <c r="H24" s="373"/>
      <c r="I24" s="364"/>
      <c r="J24" s="364"/>
      <c r="K24" s="339"/>
      <c r="L24" s="340"/>
      <c r="M24" s="365"/>
      <c r="N24" s="366"/>
      <c r="O24" s="381"/>
      <c r="P24" s="382"/>
      <c r="Q24" s="148"/>
      <c r="R24" s="149"/>
      <c r="S24" s="115">
        <f>R24*R1</f>
        <v>0</v>
      </c>
      <c r="T24" s="193"/>
      <c r="U24" s="121">
        <f t="shared" si="0"/>
        <v>0</v>
      </c>
      <c r="V24" s="335"/>
      <c r="W24" s="335"/>
      <c r="X24" s="335"/>
      <c r="Y24" s="151"/>
      <c r="Z24" s="28"/>
      <c r="AA24" s="28"/>
      <c r="AB24" s="28"/>
      <c r="AC24" s="28"/>
      <c r="AD24" s="32"/>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row>
    <row r="25" spans="1:69" s="29" customFormat="1" ht="12.75">
      <c r="A25" s="40" t="s">
        <v>18</v>
      </c>
      <c r="B25" s="41">
        <v>17</v>
      </c>
      <c r="C25" s="380"/>
      <c r="D25" s="380"/>
      <c r="E25" s="377"/>
      <c r="F25" s="377"/>
      <c r="G25" s="374"/>
      <c r="H25" s="374"/>
      <c r="I25" s="363"/>
      <c r="J25" s="363"/>
      <c r="K25" s="341"/>
      <c r="L25" s="342"/>
      <c r="M25" s="350"/>
      <c r="N25" s="351"/>
      <c r="O25" s="389"/>
      <c r="P25" s="390"/>
      <c r="Q25" s="316"/>
      <c r="R25" s="317"/>
      <c r="S25" s="318"/>
      <c r="T25" s="191"/>
      <c r="U25" s="119">
        <f>SUM(C25:O25)</f>
        <v>0</v>
      </c>
      <c r="V25" s="336"/>
      <c r="W25" s="336"/>
      <c r="X25" s="336"/>
      <c r="Y25" s="151"/>
      <c r="Z25" s="28"/>
      <c r="AA25" s="28"/>
      <c r="AB25" s="28"/>
      <c r="AC25" s="28"/>
      <c r="AD25" s="32"/>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row>
    <row r="26" spans="1:69" s="29" customFormat="1" ht="13.5" thickBot="1">
      <c r="A26" s="44" t="s">
        <v>19</v>
      </c>
      <c r="B26" s="45">
        <v>18</v>
      </c>
      <c r="C26" s="379"/>
      <c r="D26" s="379"/>
      <c r="E26" s="376"/>
      <c r="F26" s="376"/>
      <c r="G26" s="373"/>
      <c r="H26" s="373"/>
      <c r="I26" s="364"/>
      <c r="J26" s="364"/>
      <c r="K26" s="339"/>
      <c r="L26" s="340"/>
      <c r="M26" s="365"/>
      <c r="N26" s="366"/>
      <c r="O26" s="381"/>
      <c r="P26" s="382"/>
      <c r="Q26" s="319"/>
      <c r="R26" s="320"/>
      <c r="S26" s="321"/>
      <c r="T26" s="193"/>
      <c r="U26" s="121">
        <f>SUM(C26:O26)</f>
        <v>0</v>
      </c>
      <c r="V26" s="35">
        <f>SUM(U20:U26)</f>
        <v>0</v>
      </c>
      <c r="W26" s="35">
        <f>W19-V26</f>
        <v>0</v>
      </c>
      <c r="X26" s="35" t="e">
        <f>(W26*100)/U1</f>
        <v>#DIV/0!</v>
      </c>
      <c r="Y26" s="152"/>
      <c r="Z26" s="28"/>
      <c r="AA26" s="28"/>
      <c r="AB26" s="28"/>
      <c r="AC26" s="28"/>
      <c r="AD26" s="32"/>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row>
    <row r="27" spans="1:69" s="29" customFormat="1" ht="12.75">
      <c r="A27" s="40" t="s">
        <v>16</v>
      </c>
      <c r="B27" s="41">
        <v>19</v>
      </c>
      <c r="C27" s="380"/>
      <c r="D27" s="380"/>
      <c r="E27" s="377"/>
      <c r="F27" s="377"/>
      <c r="G27" s="374"/>
      <c r="H27" s="374"/>
      <c r="I27" s="363"/>
      <c r="J27" s="363"/>
      <c r="K27" s="341"/>
      <c r="L27" s="342"/>
      <c r="M27" s="350"/>
      <c r="N27" s="351"/>
      <c r="O27" s="389"/>
      <c r="P27" s="390"/>
      <c r="Q27" s="144"/>
      <c r="R27" s="145"/>
      <c r="S27" s="113" t="str">
        <f>IF(R27=INTERN!$A$4,$R$1,"0")</f>
        <v>0</v>
      </c>
      <c r="T27" s="191"/>
      <c r="U27" s="119">
        <f t="shared" si="0"/>
        <v>0</v>
      </c>
      <c r="V27" s="335"/>
      <c r="W27" s="335"/>
      <c r="X27" s="335"/>
      <c r="Y27" s="150"/>
      <c r="Z27" s="28"/>
      <c r="AA27" s="28"/>
      <c r="AB27" s="28"/>
      <c r="AC27" s="28"/>
      <c r="AD27" s="32"/>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row>
    <row r="28" spans="1:69" s="29" customFormat="1" ht="12.75">
      <c r="A28" s="42" t="s">
        <v>15</v>
      </c>
      <c r="B28" s="43">
        <v>20</v>
      </c>
      <c r="C28" s="378"/>
      <c r="D28" s="378"/>
      <c r="E28" s="375"/>
      <c r="F28" s="375"/>
      <c r="G28" s="372"/>
      <c r="H28" s="372"/>
      <c r="I28" s="371"/>
      <c r="J28" s="371"/>
      <c r="K28" s="352"/>
      <c r="L28" s="353"/>
      <c r="M28" s="343"/>
      <c r="N28" s="344"/>
      <c r="O28" s="354"/>
      <c r="P28" s="355"/>
      <c r="Q28" s="146"/>
      <c r="R28" s="147"/>
      <c r="S28" s="114" t="str">
        <f>IF(R28=INTERN!$A$4,$R$1,"0")</f>
        <v>0</v>
      </c>
      <c r="T28" s="192"/>
      <c r="U28" s="120">
        <f t="shared" si="0"/>
        <v>0</v>
      </c>
      <c r="V28" s="335"/>
      <c r="W28" s="335"/>
      <c r="X28" s="335"/>
      <c r="Y28" s="151"/>
      <c r="Z28" s="28"/>
      <c r="AA28" s="28"/>
      <c r="AB28" s="28"/>
      <c r="AC28" s="28"/>
      <c r="AD28" s="32"/>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row>
    <row r="29" spans="1:69" s="29" customFormat="1" ht="12.75">
      <c r="A29" s="42" t="s">
        <v>14</v>
      </c>
      <c r="B29" s="43">
        <v>21</v>
      </c>
      <c r="C29" s="378"/>
      <c r="D29" s="378"/>
      <c r="E29" s="375"/>
      <c r="F29" s="375"/>
      <c r="G29" s="372"/>
      <c r="H29" s="372"/>
      <c r="I29" s="371"/>
      <c r="J29" s="371"/>
      <c r="K29" s="352"/>
      <c r="L29" s="353"/>
      <c r="M29" s="343"/>
      <c r="N29" s="344"/>
      <c r="O29" s="354"/>
      <c r="P29" s="355"/>
      <c r="Q29" s="146"/>
      <c r="R29" s="147"/>
      <c r="S29" s="114" t="str">
        <f>IF(R29=INTERN!$A$4,$R$1,"0")</f>
        <v>0</v>
      </c>
      <c r="T29" s="192"/>
      <c r="U29" s="120">
        <f t="shared" si="0"/>
        <v>0</v>
      </c>
      <c r="V29" s="335"/>
      <c r="W29" s="335"/>
      <c r="X29" s="335"/>
      <c r="Y29" s="151"/>
      <c r="Z29" s="28"/>
      <c r="AA29" s="28"/>
      <c r="AB29" s="28"/>
      <c r="AC29" s="28"/>
      <c r="AD29" s="32"/>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row>
    <row r="30" spans="1:69" s="29" customFormat="1" ht="12.75">
      <c r="A30" s="42" t="s">
        <v>13</v>
      </c>
      <c r="B30" s="43">
        <v>22</v>
      </c>
      <c r="C30" s="378"/>
      <c r="D30" s="378"/>
      <c r="E30" s="375"/>
      <c r="F30" s="375"/>
      <c r="G30" s="372"/>
      <c r="H30" s="372"/>
      <c r="I30" s="371"/>
      <c r="J30" s="371"/>
      <c r="K30" s="352"/>
      <c r="L30" s="353"/>
      <c r="M30" s="343"/>
      <c r="N30" s="344"/>
      <c r="O30" s="354"/>
      <c r="P30" s="355"/>
      <c r="Q30" s="146"/>
      <c r="R30" s="147"/>
      <c r="S30" s="114" t="str">
        <f>IF(R30=INTERN!$A$4,$R$1,"0")</f>
        <v>0</v>
      </c>
      <c r="T30" s="192"/>
      <c r="U30" s="120">
        <f t="shared" si="0"/>
        <v>0</v>
      </c>
      <c r="V30" s="335"/>
      <c r="W30" s="335"/>
      <c r="X30" s="335"/>
      <c r="Y30" s="151"/>
      <c r="Z30" s="28"/>
      <c r="AA30" s="28"/>
      <c r="AB30" s="28"/>
      <c r="AC30" s="28"/>
      <c r="AD30" s="32"/>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row>
    <row r="31" spans="1:69" s="29" customFormat="1" ht="13.5" thickBot="1">
      <c r="A31" s="44" t="s">
        <v>17</v>
      </c>
      <c r="B31" s="45">
        <v>23</v>
      </c>
      <c r="C31" s="379"/>
      <c r="D31" s="379"/>
      <c r="E31" s="376"/>
      <c r="F31" s="376"/>
      <c r="G31" s="373"/>
      <c r="H31" s="373"/>
      <c r="I31" s="364"/>
      <c r="J31" s="364"/>
      <c r="K31" s="339"/>
      <c r="L31" s="340"/>
      <c r="M31" s="365"/>
      <c r="N31" s="366"/>
      <c r="O31" s="381"/>
      <c r="P31" s="382"/>
      <c r="Q31" s="148"/>
      <c r="R31" s="149"/>
      <c r="S31" s="115">
        <f>R31*R1</f>
        <v>0</v>
      </c>
      <c r="T31" s="193"/>
      <c r="U31" s="121">
        <f t="shared" si="0"/>
        <v>0</v>
      </c>
      <c r="V31" s="335"/>
      <c r="W31" s="335"/>
      <c r="X31" s="335"/>
      <c r="Y31" s="151"/>
      <c r="Z31" s="28"/>
      <c r="AA31" s="28"/>
      <c r="AB31" s="28"/>
      <c r="AC31" s="28"/>
      <c r="AD31" s="32"/>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row>
    <row r="32" spans="1:69" s="29" customFormat="1" ht="12.75">
      <c r="A32" s="40" t="s">
        <v>18</v>
      </c>
      <c r="B32" s="41">
        <v>24</v>
      </c>
      <c r="C32" s="380"/>
      <c r="D32" s="380"/>
      <c r="E32" s="377"/>
      <c r="F32" s="377"/>
      <c r="G32" s="374"/>
      <c r="H32" s="374"/>
      <c r="I32" s="363"/>
      <c r="J32" s="363"/>
      <c r="K32" s="341"/>
      <c r="L32" s="342"/>
      <c r="M32" s="350"/>
      <c r="N32" s="351"/>
      <c r="O32" s="389"/>
      <c r="P32" s="390"/>
      <c r="Q32" s="316"/>
      <c r="R32" s="317"/>
      <c r="S32" s="318"/>
      <c r="T32" s="191"/>
      <c r="U32" s="119">
        <f>SUM(C32:O32)</f>
        <v>0</v>
      </c>
      <c r="V32" s="336"/>
      <c r="W32" s="336"/>
      <c r="X32" s="336"/>
      <c r="Y32" s="151"/>
      <c r="Z32" s="28"/>
      <c r="AA32" s="28"/>
      <c r="AB32" s="28"/>
      <c r="AC32" s="28"/>
      <c r="AD32" s="32"/>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row>
    <row r="33" spans="1:69" s="29" customFormat="1" ht="13.5" thickBot="1">
      <c r="A33" s="44" t="s">
        <v>19</v>
      </c>
      <c r="B33" s="45">
        <v>25</v>
      </c>
      <c r="C33" s="379"/>
      <c r="D33" s="379"/>
      <c r="E33" s="376"/>
      <c r="F33" s="376"/>
      <c r="G33" s="373"/>
      <c r="H33" s="373"/>
      <c r="I33" s="364"/>
      <c r="J33" s="364"/>
      <c r="K33" s="339"/>
      <c r="L33" s="340"/>
      <c r="M33" s="365"/>
      <c r="N33" s="366"/>
      <c r="O33" s="381"/>
      <c r="P33" s="382"/>
      <c r="Q33" s="319"/>
      <c r="R33" s="320"/>
      <c r="S33" s="321"/>
      <c r="T33" s="193"/>
      <c r="U33" s="121">
        <f>SUM(C33:O33)</f>
        <v>0</v>
      </c>
      <c r="V33" s="35">
        <f>SUM(U27:U33)</f>
        <v>0</v>
      </c>
      <c r="W33" s="35">
        <f>W26-V33</f>
        <v>0</v>
      </c>
      <c r="X33" s="35" t="e">
        <f>(W33*100)/U1</f>
        <v>#DIV/0!</v>
      </c>
      <c r="Y33" s="152"/>
      <c r="Z33" s="28"/>
      <c r="AA33" s="28"/>
      <c r="AB33" s="28"/>
      <c r="AC33" s="28"/>
      <c r="AD33" s="32"/>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row>
    <row r="34" spans="1:69" s="29" customFormat="1" ht="12.75">
      <c r="A34" s="40" t="s">
        <v>16</v>
      </c>
      <c r="B34" s="41">
        <v>26</v>
      </c>
      <c r="C34" s="380"/>
      <c r="D34" s="380"/>
      <c r="E34" s="377"/>
      <c r="F34" s="377"/>
      <c r="G34" s="374"/>
      <c r="H34" s="374"/>
      <c r="I34" s="363"/>
      <c r="J34" s="363"/>
      <c r="K34" s="341"/>
      <c r="L34" s="342"/>
      <c r="M34" s="350"/>
      <c r="N34" s="351"/>
      <c r="O34" s="389"/>
      <c r="P34" s="390"/>
      <c r="Q34" s="144"/>
      <c r="R34" s="145"/>
      <c r="S34" s="113" t="str">
        <f>IF(R34=INTERN!$A$4,$R$1,"0")</f>
        <v>0</v>
      </c>
      <c r="T34" s="191"/>
      <c r="U34" s="119">
        <f t="shared" si="0"/>
        <v>0</v>
      </c>
      <c r="V34" s="335"/>
      <c r="W34" s="335"/>
      <c r="X34" s="335"/>
      <c r="Y34" s="150"/>
      <c r="Z34" s="28"/>
      <c r="AA34" s="28"/>
      <c r="AB34" s="28"/>
      <c r="AC34" s="28"/>
      <c r="AD34" s="32"/>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row>
    <row r="35" spans="1:69" s="29" customFormat="1" ht="12.75">
      <c r="A35" s="42" t="s">
        <v>15</v>
      </c>
      <c r="B35" s="43">
        <v>27</v>
      </c>
      <c r="C35" s="378"/>
      <c r="D35" s="378"/>
      <c r="E35" s="375"/>
      <c r="F35" s="375"/>
      <c r="G35" s="372"/>
      <c r="H35" s="372"/>
      <c r="I35" s="371"/>
      <c r="J35" s="371"/>
      <c r="K35" s="352"/>
      <c r="L35" s="353"/>
      <c r="M35" s="343"/>
      <c r="N35" s="344"/>
      <c r="O35" s="354"/>
      <c r="P35" s="355"/>
      <c r="Q35" s="146"/>
      <c r="R35" s="147"/>
      <c r="S35" s="114" t="str">
        <f>IF(R35=INTERN!$A$4,$R$1,"0")</f>
        <v>0</v>
      </c>
      <c r="T35" s="192"/>
      <c r="U35" s="120">
        <f t="shared" si="0"/>
        <v>0</v>
      </c>
      <c r="V35" s="335"/>
      <c r="W35" s="335"/>
      <c r="X35" s="335"/>
      <c r="Y35" s="151"/>
      <c r="Z35" s="28"/>
      <c r="AA35" s="28"/>
      <c r="AB35" s="28"/>
      <c r="AC35" s="28"/>
      <c r="AD35" s="32"/>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row>
    <row r="36" spans="1:69" s="29" customFormat="1" ht="12.75">
      <c r="A36" s="42" t="s">
        <v>14</v>
      </c>
      <c r="B36" s="43">
        <v>28</v>
      </c>
      <c r="C36" s="378"/>
      <c r="D36" s="378"/>
      <c r="E36" s="375"/>
      <c r="F36" s="375"/>
      <c r="G36" s="372"/>
      <c r="H36" s="372"/>
      <c r="I36" s="371"/>
      <c r="J36" s="371"/>
      <c r="K36" s="352"/>
      <c r="L36" s="353"/>
      <c r="M36" s="343"/>
      <c r="N36" s="344"/>
      <c r="O36" s="354"/>
      <c r="P36" s="355"/>
      <c r="Q36" s="146"/>
      <c r="R36" s="147"/>
      <c r="S36" s="114" t="str">
        <f>IF(R36=INTERN!$A$4,$R$1,"0")</f>
        <v>0</v>
      </c>
      <c r="T36" s="192"/>
      <c r="U36" s="120">
        <f t="shared" si="0"/>
        <v>0</v>
      </c>
      <c r="V36" s="335"/>
      <c r="W36" s="335"/>
      <c r="X36" s="335"/>
      <c r="Y36" s="151"/>
      <c r="Z36" s="28"/>
      <c r="AA36" s="28"/>
      <c r="AB36" s="28"/>
      <c r="AC36" s="28"/>
      <c r="AD36" s="32"/>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row>
    <row r="37" spans="1:69" s="29" customFormat="1" ht="12.75">
      <c r="A37" s="42" t="s">
        <v>13</v>
      </c>
      <c r="B37" s="43">
        <v>29</v>
      </c>
      <c r="C37" s="378"/>
      <c r="D37" s="378"/>
      <c r="E37" s="375"/>
      <c r="F37" s="375"/>
      <c r="G37" s="372"/>
      <c r="H37" s="372"/>
      <c r="I37" s="371"/>
      <c r="J37" s="371"/>
      <c r="K37" s="352"/>
      <c r="L37" s="353"/>
      <c r="M37" s="343"/>
      <c r="N37" s="344"/>
      <c r="O37" s="354"/>
      <c r="P37" s="355"/>
      <c r="Q37" s="146"/>
      <c r="R37" s="147"/>
      <c r="S37" s="114" t="str">
        <f>IF(R37=INTERN!$A$4,$R$1,"0")</f>
        <v>0</v>
      </c>
      <c r="T37" s="192"/>
      <c r="U37" s="120">
        <f t="shared" si="0"/>
        <v>0</v>
      </c>
      <c r="V37" s="335"/>
      <c r="W37" s="335"/>
      <c r="X37" s="335"/>
      <c r="Y37" s="151"/>
      <c r="Z37" s="28"/>
      <c r="AA37" s="28"/>
      <c r="AB37" s="28"/>
      <c r="AC37" s="28"/>
      <c r="AD37" s="32"/>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row>
    <row r="38" spans="1:69" s="29" customFormat="1" ht="13.5" thickBot="1">
      <c r="A38" s="44" t="s">
        <v>17</v>
      </c>
      <c r="B38" s="45">
        <v>30</v>
      </c>
      <c r="C38" s="379"/>
      <c r="D38" s="379"/>
      <c r="E38" s="376"/>
      <c r="F38" s="376"/>
      <c r="G38" s="373"/>
      <c r="H38" s="373"/>
      <c r="I38" s="364"/>
      <c r="J38" s="364"/>
      <c r="K38" s="339"/>
      <c r="L38" s="340"/>
      <c r="M38" s="365"/>
      <c r="N38" s="366"/>
      <c r="O38" s="381"/>
      <c r="P38" s="382"/>
      <c r="Q38" s="148"/>
      <c r="R38" s="149"/>
      <c r="S38" s="115">
        <f>R38*R1</f>
        <v>0</v>
      </c>
      <c r="T38" s="193"/>
      <c r="U38" s="121">
        <f t="shared" si="0"/>
        <v>0</v>
      </c>
      <c r="V38" s="335"/>
      <c r="W38" s="335"/>
      <c r="X38" s="335"/>
      <c r="Y38" s="151"/>
      <c r="Z38" s="28"/>
      <c r="AA38" s="28"/>
      <c r="AB38" s="28"/>
      <c r="AC38" s="28"/>
      <c r="AD38" s="32"/>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row>
    <row r="39" spans="1:69" s="29" customFormat="1" ht="12.75">
      <c r="A39" s="40" t="s">
        <v>18</v>
      </c>
      <c r="B39" s="41"/>
      <c r="C39" s="380"/>
      <c r="D39" s="380"/>
      <c r="E39" s="377"/>
      <c r="F39" s="377"/>
      <c r="G39" s="374"/>
      <c r="H39" s="374"/>
      <c r="I39" s="363"/>
      <c r="J39" s="363"/>
      <c r="K39" s="341"/>
      <c r="L39" s="342"/>
      <c r="M39" s="350"/>
      <c r="N39" s="351"/>
      <c r="O39" s="389"/>
      <c r="P39" s="390"/>
      <c r="Q39" s="316"/>
      <c r="R39" s="317"/>
      <c r="S39" s="318"/>
      <c r="T39" s="191"/>
      <c r="U39" s="119">
        <f>SUM(C39:O39)</f>
        <v>0</v>
      </c>
      <c r="V39" s="336"/>
      <c r="W39" s="336"/>
      <c r="X39" s="336"/>
      <c r="Y39" s="151"/>
      <c r="Z39" s="28"/>
      <c r="AA39" s="28"/>
      <c r="AB39" s="28"/>
      <c r="AC39" s="28"/>
      <c r="AD39" s="32"/>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row>
    <row r="40" spans="1:69" s="29" customFormat="1" ht="13.5" thickBot="1">
      <c r="A40" s="44" t="s">
        <v>19</v>
      </c>
      <c r="B40" s="45"/>
      <c r="C40" s="379"/>
      <c r="D40" s="379"/>
      <c r="E40" s="376"/>
      <c r="F40" s="376"/>
      <c r="G40" s="373"/>
      <c r="H40" s="373"/>
      <c r="I40" s="364"/>
      <c r="J40" s="364"/>
      <c r="K40" s="339"/>
      <c r="L40" s="340"/>
      <c r="M40" s="365"/>
      <c r="N40" s="366"/>
      <c r="O40" s="381"/>
      <c r="P40" s="382"/>
      <c r="Q40" s="319"/>
      <c r="R40" s="320"/>
      <c r="S40" s="321"/>
      <c r="T40" s="193"/>
      <c r="U40" s="121">
        <f>SUM(C40:O40)</f>
        <v>0</v>
      </c>
      <c r="V40" s="35">
        <f>SUM(U34:U40)</f>
        <v>0</v>
      </c>
      <c r="W40" s="35">
        <f>W33-V40</f>
        <v>0</v>
      </c>
      <c r="X40" s="35" t="e">
        <f>(W40*100)/U1</f>
        <v>#DIV/0!</v>
      </c>
      <c r="Y40" s="152"/>
      <c r="Z40" s="28"/>
      <c r="AA40" s="28"/>
      <c r="AB40" s="28"/>
      <c r="AC40" s="28"/>
      <c r="AD40" s="32"/>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row>
    <row r="41" spans="1:69" s="29" customFormat="1" ht="12.75">
      <c r="A41" s="40" t="s">
        <v>16</v>
      </c>
      <c r="B41" s="41"/>
      <c r="C41" s="380"/>
      <c r="D41" s="380"/>
      <c r="E41" s="377"/>
      <c r="F41" s="377"/>
      <c r="G41" s="374"/>
      <c r="H41" s="374"/>
      <c r="I41" s="363"/>
      <c r="J41" s="363"/>
      <c r="K41" s="341"/>
      <c r="L41" s="342"/>
      <c r="M41" s="350"/>
      <c r="N41" s="351"/>
      <c r="O41" s="389"/>
      <c r="P41" s="390"/>
      <c r="Q41" s="144"/>
      <c r="R41" s="145"/>
      <c r="S41" s="113" t="str">
        <f>IF(R41=INTERN!$A$4,$R$1,"0")</f>
        <v>0</v>
      </c>
      <c r="T41" s="191"/>
      <c r="U41" s="116">
        <f t="shared" si="0"/>
        <v>0</v>
      </c>
      <c r="V41" s="328"/>
      <c r="W41" s="330"/>
      <c r="X41" s="330"/>
      <c r="Y41" s="150"/>
      <c r="Z41" s="28"/>
      <c r="AA41" s="28"/>
      <c r="AB41" s="28"/>
      <c r="AC41" s="28"/>
      <c r="AD41" s="32"/>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row>
    <row r="42" spans="1:69" s="29" customFormat="1" ht="12.75">
      <c r="A42" s="42" t="s">
        <v>20</v>
      </c>
      <c r="B42" s="43"/>
      <c r="C42" s="378"/>
      <c r="D42" s="378"/>
      <c r="E42" s="375"/>
      <c r="F42" s="375"/>
      <c r="G42" s="372"/>
      <c r="H42" s="372"/>
      <c r="I42" s="371"/>
      <c r="J42" s="371"/>
      <c r="K42" s="352"/>
      <c r="L42" s="353"/>
      <c r="M42" s="343"/>
      <c r="N42" s="344"/>
      <c r="O42" s="354"/>
      <c r="P42" s="355"/>
      <c r="Q42" s="146"/>
      <c r="R42" s="147"/>
      <c r="S42" s="114" t="str">
        <f>IF(R42=INTERN!$A$4,$R$1,"0")</f>
        <v>0</v>
      </c>
      <c r="T42" s="192"/>
      <c r="U42" s="117">
        <f t="shared" si="0"/>
        <v>0</v>
      </c>
      <c r="V42" s="328"/>
      <c r="W42" s="330"/>
      <c r="X42" s="330"/>
      <c r="Y42" s="151"/>
      <c r="Z42" s="28"/>
      <c r="AA42" s="28"/>
      <c r="AB42" s="28"/>
      <c r="AC42" s="28"/>
      <c r="AD42" s="32"/>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row>
    <row r="43" spans="1:69" s="29" customFormat="1" ht="12.75">
      <c r="A43" s="42" t="s">
        <v>14</v>
      </c>
      <c r="B43" s="43"/>
      <c r="C43" s="378"/>
      <c r="D43" s="378"/>
      <c r="E43" s="375"/>
      <c r="F43" s="375"/>
      <c r="G43" s="372"/>
      <c r="H43" s="372"/>
      <c r="I43" s="371"/>
      <c r="J43" s="371"/>
      <c r="K43" s="352"/>
      <c r="L43" s="353"/>
      <c r="M43" s="343"/>
      <c r="N43" s="344"/>
      <c r="O43" s="354"/>
      <c r="P43" s="355"/>
      <c r="Q43" s="146"/>
      <c r="R43" s="147"/>
      <c r="S43" s="114" t="str">
        <f>IF(R43=INTERN!$A$4,$R$1,"0")</f>
        <v>0</v>
      </c>
      <c r="T43" s="192"/>
      <c r="U43" s="117">
        <f t="shared" si="0"/>
        <v>0</v>
      </c>
      <c r="V43" s="329"/>
      <c r="W43" s="331"/>
      <c r="X43" s="331"/>
      <c r="Y43" s="151"/>
      <c r="Z43" s="28"/>
      <c r="AA43" s="28"/>
      <c r="AB43" s="28"/>
      <c r="AC43" s="28"/>
      <c r="AD43" s="32"/>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row>
    <row r="44" spans="1:69" s="29" customFormat="1" ht="13.5" thickBot="1">
      <c r="A44" s="44" t="s">
        <v>13</v>
      </c>
      <c r="B44" s="45"/>
      <c r="C44" s="379"/>
      <c r="D44" s="379"/>
      <c r="E44" s="376"/>
      <c r="F44" s="376"/>
      <c r="G44" s="373"/>
      <c r="H44" s="373"/>
      <c r="I44" s="364"/>
      <c r="J44" s="364"/>
      <c r="K44" s="339"/>
      <c r="L44" s="340"/>
      <c r="M44" s="365"/>
      <c r="N44" s="366"/>
      <c r="O44" s="393"/>
      <c r="P44" s="394"/>
      <c r="Q44" s="148"/>
      <c r="R44" s="149"/>
      <c r="S44" s="160" t="str">
        <f>IF(R44=INTERN!$A$4,$R$1,"0")</f>
        <v>0</v>
      </c>
      <c r="T44" s="193"/>
      <c r="U44" s="122">
        <f t="shared" si="0"/>
        <v>0</v>
      </c>
      <c r="V44" s="46">
        <f>SUM(U41:U44)</f>
        <v>0</v>
      </c>
      <c r="W44" s="35">
        <f>W40-V44</f>
        <v>0</v>
      </c>
      <c r="X44" s="35" t="e">
        <f>(W44*100)/U1</f>
        <v>#DIV/0!</v>
      </c>
      <c r="Y44" s="152"/>
      <c r="Z44" s="28"/>
      <c r="AA44" s="28"/>
      <c r="AB44" s="28"/>
      <c r="AC44" s="28"/>
      <c r="AD44" s="32"/>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row>
    <row r="45" spans="1:69" s="29" customFormat="1" ht="24.75" thickBot="1">
      <c r="A45" s="27"/>
      <c r="B45" s="30"/>
      <c r="C45" s="34" t="s">
        <v>0</v>
      </c>
      <c r="D45" s="36">
        <f>SUM(C6:D44)</f>
        <v>0</v>
      </c>
      <c r="E45" s="34" t="s">
        <v>0</v>
      </c>
      <c r="F45" s="36">
        <f>SUM(E6:F44)</f>
        <v>0</v>
      </c>
      <c r="G45" s="34" t="s">
        <v>0</v>
      </c>
      <c r="H45" s="36">
        <f>SUM(G6:G44)</f>
        <v>0</v>
      </c>
      <c r="I45" s="34" t="s">
        <v>0</v>
      </c>
      <c r="J45" s="36">
        <f>SUM(I6:J44)</f>
        <v>0</v>
      </c>
      <c r="K45" s="34" t="s">
        <v>0</v>
      </c>
      <c r="L45" s="36">
        <f>SUM(K6:L44)</f>
        <v>0</v>
      </c>
      <c r="M45" s="34" t="s">
        <v>0</v>
      </c>
      <c r="N45" s="36">
        <f>SUM(M6:N44)</f>
        <v>0</v>
      </c>
      <c r="O45" s="34" t="s">
        <v>0</v>
      </c>
      <c r="P45" s="36">
        <f>SUM(O6:P44)</f>
        <v>0</v>
      </c>
      <c r="Q45" s="53">
        <f>SUM(Q6:Q44)</f>
        <v>0</v>
      </c>
      <c r="R45" s="52"/>
      <c r="S45" s="36">
        <f>SUM(S6:S44)</f>
        <v>0</v>
      </c>
      <c r="T45" s="425"/>
      <c r="U45" s="426"/>
      <c r="V45" s="426"/>
      <c r="W45" s="426"/>
      <c r="X45" s="426"/>
      <c r="Y45" s="437"/>
      <c r="Z45" s="28"/>
      <c r="AA45" s="28"/>
      <c r="AB45" s="28"/>
      <c r="AC45" s="28"/>
      <c r="AD45" s="32"/>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row>
    <row r="46" spans="1:69" s="29" customFormat="1" ht="15.75" thickBot="1">
      <c r="A46" s="25"/>
      <c r="B46" s="25"/>
      <c r="C46" s="25"/>
      <c r="D46" s="25"/>
      <c r="E46" s="25"/>
      <c r="F46" s="25"/>
      <c r="G46" s="25"/>
      <c r="H46" s="25"/>
      <c r="I46" s="25"/>
      <c r="J46" s="25"/>
      <c r="K46" s="25"/>
      <c r="L46" s="25"/>
      <c r="M46" s="25"/>
      <c r="N46" s="25"/>
      <c r="O46" s="25"/>
      <c r="P46" s="25"/>
      <c r="Q46" s="25"/>
      <c r="R46" s="25"/>
      <c r="S46" s="25"/>
      <c r="T46" s="88"/>
      <c r="U46" s="438" t="s">
        <v>150</v>
      </c>
      <c r="V46" s="439"/>
      <c r="W46" s="439"/>
      <c r="X46" s="439"/>
      <c r="Y46" s="440"/>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row>
    <row r="47" spans="1:69" s="29" customFormat="1" ht="15.75" customHeight="1" thickBot="1">
      <c r="A47" s="188"/>
      <c r="B47" s="188"/>
      <c r="C47" s="188"/>
      <c r="D47" s="188"/>
      <c r="E47" s="188"/>
      <c r="F47" s="188"/>
      <c r="G47" s="188"/>
      <c r="H47" s="188"/>
      <c r="I47" s="188"/>
      <c r="J47" s="188"/>
      <c r="K47" s="188"/>
      <c r="L47" s="188"/>
      <c r="M47" s="25"/>
      <c r="N47" s="25"/>
      <c r="O47" s="25"/>
      <c r="P47" s="25"/>
      <c r="Q47" s="25"/>
      <c r="R47" s="25"/>
      <c r="S47" s="25"/>
      <c r="T47" s="190"/>
      <c r="U47" s="98">
        <f>U4</f>
        <v>0</v>
      </c>
      <c r="V47" s="222" t="s">
        <v>37</v>
      </c>
      <c r="W47" s="428" t="s">
        <v>151</v>
      </c>
      <c r="X47" s="429"/>
      <c r="Y47" s="430"/>
      <c r="Z47" s="28"/>
      <c r="AA47" s="84"/>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row>
    <row r="48" spans="1:69" s="29" customFormat="1" ht="19.5" customHeight="1">
      <c r="A48" s="25"/>
      <c r="B48" s="25"/>
      <c r="C48" s="25"/>
      <c r="D48" s="25"/>
      <c r="E48" s="25"/>
      <c r="F48" s="25"/>
      <c r="G48" s="25"/>
      <c r="H48" s="25"/>
      <c r="I48" s="25"/>
      <c r="J48" s="25"/>
      <c r="K48" s="25"/>
      <c r="L48" s="25"/>
      <c r="M48" s="188"/>
      <c r="N48" s="188"/>
      <c r="O48" s="188"/>
      <c r="P48" s="188"/>
      <c r="Q48" s="188"/>
      <c r="R48" s="188"/>
      <c r="S48" s="188"/>
      <c r="T48" s="190"/>
      <c r="U48" s="189">
        <f>U47-U49</f>
        <v>0</v>
      </c>
      <c r="V48" s="222" t="s">
        <v>37</v>
      </c>
      <c r="W48" s="428" t="s">
        <v>152</v>
      </c>
      <c r="X48" s="429"/>
      <c r="Y48" s="430"/>
      <c r="Z48" s="28"/>
      <c r="AA48" s="84"/>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row>
    <row r="49" spans="1:68" s="29" customFormat="1" ht="36" customHeight="1">
      <c r="A49" s="188"/>
      <c r="B49" s="188"/>
      <c r="C49" s="188"/>
      <c r="D49" s="188"/>
      <c r="E49" s="188"/>
      <c r="F49" s="188"/>
      <c r="G49" s="188"/>
      <c r="H49" s="188"/>
      <c r="I49" s="188"/>
      <c r="J49" s="188"/>
      <c r="K49" s="188"/>
      <c r="L49" s="188"/>
      <c r="M49" s="188"/>
      <c r="N49" s="188"/>
      <c r="O49" s="188"/>
      <c r="P49" s="188"/>
      <c r="Q49" s="188"/>
      <c r="R49" s="188"/>
      <c r="S49" s="188"/>
      <c r="T49" s="190"/>
      <c r="U49" s="199">
        <f>W44</f>
        <v>0</v>
      </c>
      <c r="V49" s="224" t="s">
        <v>37</v>
      </c>
      <c r="W49" s="431" t="s">
        <v>97</v>
      </c>
      <c r="X49" s="432"/>
      <c r="Y49" s="433"/>
      <c r="Z49" s="86"/>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row>
    <row r="50" spans="1:68" s="29" customFormat="1" ht="24.75" customHeight="1" thickBot="1">
      <c r="A50" s="188"/>
      <c r="B50" s="188"/>
      <c r="C50" s="188"/>
      <c r="D50" s="188"/>
      <c r="E50" s="188"/>
      <c r="F50" s="188"/>
      <c r="G50" s="188"/>
      <c r="H50" s="188"/>
      <c r="I50" s="188"/>
      <c r="J50" s="188"/>
      <c r="K50" s="188"/>
      <c r="L50" s="188"/>
      <c r="M50" s="188"/>
      <c r="N50" s="188"/>
      <c r="O50" s="188"/>
      <c r="P50" s="188"/>
      <c r="Q50" s="188"/>
      <c r="R50" s="188"/>
      <c r="S50" s="188"/>
      <c r="T50" s="190"/>
      <c r="U50" s="99">
        <f>U49/1</f>
        <v>0</v>
      </c>
      <c r="V50" s="223" t="s">
        <v>37</v>
      </c>
      <c r="W50" s="434" t="s">
        <v>99</v>
      </c>
      <c r="X50" s="435"/>
      <c r="Y50" s="436"/>
      <c r="Z50" s="86"/>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row>
    <row r="51" spans="1:68" s="29" customFormat="1" ht="27" customHeight="1" thickBot="1">
      <c r="A51" s="188"/>
      <c r="B51" s="188"/>
      <c r="C51" s="188"/>
      <c r="D51" s="188"/>
      <c r="E51" s="188"/>
      <c r="F51" s="188"/>
      <c r="G51" s="188"/>
      <c r="H51" s="188"/>
      <c r="I51" s="188"/>
      <c r="J51" s="188"/>
      <c r="K51" s="188"/>
      <c r="L51" s="188"/>
      <c r="M51" s="188"/>
      <c r="N51" s="188"/>
      <c r="O51" s="188"/>
      <c r="P51" s="188"/>
      <c r="Q51" s="188"/>
      <c r="R51" s="188"/>
      <c r="S51" s="188"/>
      <c r="T51" s="190"/>
      <c r="U51" s="99">
        <f>Oktober!U5/10</f>
        <v>0</v>
      </c>
      <c r="V51" s="223" t="s">
        <v>37</v>
      </c>
      <c r="W51" s="434" t="s">
        <v>100</v>
      </c>
      <c r="X51" s="435"/>
      <c r="Y51" s="436"/>
      <c r="Z51" s="86"/>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row>
    <row r="52" spans="1:25" ht="55.5" customHeight="1">
      <c r="A52" s="422" t="s">
        <v>106</v>
      </c>
      <c r="B52" s="423"/>
      <c r="C52" s="423"/>
      <c r="D52" s="423"/>
      <c r="E52" s="423"/>
      <c r="F52" s="423"/>
      <c r="G52" s="423"/>
      <c r="H52" s="423"/>
      <c r="I52" s="423"/>
      <c r="J52" s="423"/>
      <c r="K52" s="423"/>
      <c r="L52" s="423"/>
      <c r="M52" s="423"/>
      <c r="N52" s="423"/>
      <c r="O52" s="423"/>
      <c r="P52" s="423"/>
      <c r="Q52" s="423"/>
      <c r="R52" s="423"/>
      <c r="S52" s="423"/>
      <c r="T52" s="423"/>
      <c r="U52" s="423"/>
      <c r="V52" s="423"/>
      <c r="W52" s="423"/>
      <c r="X52" s="423"/>
      <c r="Y52" s="424"/>
    </row>
    <row r="53" spans="1:25" ht="72" customHeight="1">
      <c r="A53" s="421" t="s">
        <v>159</v>
      </c>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3"/>
    </row>
    <row r="54" spans="1:32" ht="72" customHeight="1">
      <c r="A54" s="414" t="s">
        <v>160</v>
      </c>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3"/>
      <c r="AC54" s="28"/>
      <c r="AD54" s="28"/>
      <c r="AE54" s="28"/>
      <c r="AF54" s="28"/>
    </row>
    <row r="55" spans="1:33" ht="27" customHeight="1">
      <c r="A55" s="408" t="s">
        <v>114</v>
      </c>
      <c r="B55" s="409"/>
      <c r="C55" s="409"/>
      <c r="D55" s="409"/>
      <c r="E55" s="409"/>
      <c r="F55" s="409"/>
      <c r="G55" s="409"/>
      <c r="H55" s="409"/>
      <c r="I55" s="409"/>
      <c r="J55" s="409"/>
      <c r="K55" s="409"/>
      <c r="L55" s="409"/>
      <c r="M55" s="409"/>
      <c r="N55" s="409"/>
      <c r="O55" s="409"/>
      <c r="P55" s="409"/>
      <c r="Q55" s="409"/>
      <c r="R55" s="409"/>
      <c r="S55" s="409"/>
      <c r="T55" s="409"/>
      <c r="U55" s="409"/>
      <c r="V55" s="409"/>
      <c r="W55" s="409"/>
      <c r="X55" s="409"/>
      <c r="Y55" s="410"/>
      <c r="AB55" s="28"/>
      <c r="AC55" s="28"/>
      <c r="AD55" s="28"/>
      <c r="AE55" s="28"/>
      <c r="AF55" s="28"/>
      <c r="AG55" s="28"/>
    </row>
    <row r="56" spans="1:33" ht="28.5" customHeight="1">
      <c r="A56" s="345" t="s">
        <v>117</v>
      </c>
      <c r="B56" s="346"/>
      <c r="C56" s="346"/>
      <c r="D56" s="346"/>
      <c r="E56" s="346"/>
      <c r="F56" s="346"/>
      <c r="G56" s="346"/>
      <c r="H56" s="346"/>
      <c r="I56" s="346"/>
      <c r="J56" s="346"/>
      <c r="K56" s="346"/>
      <c r="L56" s="346"/>
      <c r="M56" s="346"/>
      <c r="N56" s="346"/>
      <c r="O56" s="346"/>
      <c r="P56" s="346"/>
      <c r="Q56" s="346"/>
      <c r="R56" s="346"/>
      <c r="S56" s="346"/>
      <c r="T56" s="346"/>
      <c r="U56" s="346"/>
      <c r="V56" s="346"/>
      <c r="W56" s="346"/>
      <c r="X56" s="346"/>
      <c r="Y56" s="347"/>
      <c r="AB56" s="28"/>
      <c r="AC56" s="28"/>
      <c r="AD56" s="28"/>
      <c r="AE56" s="28"/>
      <c r="AF56" s="28"/>
      <c r="AG56" s="28"/>
    </row>
    <row r="57" spans="1:33" ht="48" customHeight="1">
      <c r="A57" s="411" t="s">
        <v>161</v>
      </c>
      <c r="B57" s="412"/>
      <c r="C57" s="412"/>
      <c r="D57" s="412"/>
      <c r="E57" s="412"/>
      <c r="F57" s="412"/>
      <c r="G57" s="412"/>
      <c r="H57" s="412"/>
      <c r="I57" s="412"/>
      <c r="J57" s="412"/>
      <c r="K57" s="412"/>
      <c r="L57" s="412"/>
      <c r="M57" s="412"/>
      <c r="N57" s="412"/>
      <c r="O57" s="412"/>
      <c r="P57" s="412"/>
      <c r="Q57" s="412"/>
      <c r="R57" s="412"/>
      <c r="S57" s="412"/>
      <c r="T57" s="412"/>
      <c r="U57" s="412"/>
      <c r="V57" s="412"/>
      <c r="W57" s="412"/>
      <c r="X57" s="412"/>
      <c r="Y57" s="413"/>
      <c r="AB57" s="28"/>
      <c r="AC57" s="28"/>
      <c r="AD57" s="28"/>
      <c r="AE57" s="28"/>
      <c r="AF57" s="28"/>
      <c r="AG57" s="28"/>
    </row>
    <row r="58" spans="1:69" s="9" customFormat="1" ht="43.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row>
    <row r="59" spans="1:69" s="9" customFormat="1" ht="27.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row>
    <row r="60" spans="1:33" ht="69.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row>
    <row r="61" spans="1:72" s="9" customFormat="1" ht="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row>
    <row r="62" spans="1:72" s="9" customFormat="1" ht="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row>
    <row r="63" spans="1:72" s="9" customFormat="1" ht="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row>
    <row r="64" spans="1:72" ht="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row>
    <row r="65" spans="1:72" s="9" customFormat="1" ht="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row>
    <row r="66" spans="1:72" s="9" customFormat="1" ht="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row>
    <row r="67" spans="1:72" s="9" customFormat="1" ht="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row>
    <row r="68" spans="1:72" s="9" customFormat="1" ht="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row>
    <row r="69" spans="1:72" s="9" customFormat="1" ht="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row>
    <row r="70" spans="1:72" s="9" customFormat="1" ht="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row>
    <row r="71" spans="1:72" ht="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row>
    <row r="72" spans="1:72" ht="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row>
    <row r="73" spans="1:72" ht="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row>
    <row r="74" spans="1:72" ht="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row>
    <row r="75" spans="1:72" ht="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row>
    <row r="76" spans="1:72" ht="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row>
    <row r="77" spans="1:72" ht="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row>
    <row r="78" spans="1:72" ht="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row>
    <row r="79" spans="1:72" ht="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row>
    <row r="80" spans="1:72" ht="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row>
    <row r="81" spans="1:72" ht="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row>
    <row r="82" spans="1:72" ht="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row>
    <row r="83" spans="1:72" ht="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row>
    <row r="84" spans="1:72" ht="1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row>
    <row r="85" spans="1:72" ht="1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row>
    <row r="86" spans="1:72" ht="1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row>
    <row r="87" spans="1:72" ht="1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row>
    <row r="88" spans="1:72" ht="1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row>
    <row r="89" spans="25:72" ht="15">
      <c r="Y89" s="25"/>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row>
    <row r="90" spans="25:72" ht="15">
      <c r="Y90" s="25"/>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row>
    <row r="91" spans="25:72" ht="15">
      <c r="Y91" s="25"/>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row>
    <row r="92" spans="25:72" ht="15">
      <c r="Y92" s="25"/>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row>
    <row r="93" spans="25:72" ht="15">
      <c r="Y93" s="25"/>
      <c r="Z93" s="28"/>
      <c r="AA93" s="28"/>
      <c r="AB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row>
    <row r="94" spans="25:72" ht="15">
      <c r="Y94" s="25"/>
      <c r="Z94" s="28"/>
      <c r="AA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row>
    <row r="95" ht="15">
      <c r="Y95" s="25"/>
    </row>
    <row r="96" ht="15">
      <c r="Y96" s="25"/>
    </row>
    <row r="97" ht="15">
      <c r="Y97" s="25"/>
    </row>
    <row r="98" ht="15">
      <c r="Y98" s="25"/>
    </row>
    <row r="99" ht="15">
      <c r="Y99" s="25"/>
    </row>
    <row r="100" ht="15">
      <c r="Y100" s="25"/>
    </row>
    <row r="101" ht="15">
      <c r="Y101" s="25"/>
    </row>
    <row r="102" ht="15">
      <c r="Y102" s="25"/>
    </row>
    <row r="103" ht="15">
      <c r="Y103" s="25"/>
    </row>
    <row r="104" ht="15">
      <c r="Y104" s="25"/>
    </row>
    <row r="105" ht="15">
      <c r="Y105" s="25"/>
    </row>
    <row r="106" ht="15">
      <c r="Y106" s="25"/>
    </row>
    <row r="107" ht="15">
      <c r="Y107" s="25"/>
    </row>
    <row r="108" ht="15">
      <c r="Y108" s="25"/>
    </row>
    <row r="109" ht="15">
      <c r="Y109" s="25"/>
    </row>
    <row r="110" ht="15">
      <c r="Y110" s="25"/>
    </row>
    <row r="111" ht="15">
      <c r="Y111" s="25"/>
    </row>
    <row r="112" ht="15">
      <c r="Y112" s="25"/>
    </row>
    <row r="113" ht="15">
      <c r="Y113" s="25"/>
    </row>
    <row r="114" ht="15">
      <c r="Y114" s="25"/>
    </row>
    <row r="115" ht="15">
      <c r="Y115" s="25"/>
    </row>
    <row r="116" ht="15">
      <c r="Y116" s="25"/>
    </row>
    <row r="117" ht="15">
      <c r="Y117" s="25"/>
    </row>
    <row r="118" ht="15">
      <c r="Y118" s="25"/>
    </row>
    <row r="119" ht="15">
      <c r="Y119" s="25"/>
    </row>
    <row r="120" ht="15">
      <c r="Y120" s="25"/>
    </row>
    <row r="121" ht="15">
      <c r="Y121" s="25"/>
    </row>
    <row r="122" ht="15">
      <c r="Y122" s="25"/>
    </row>
    <row r="123" ht="15">
      <c r="Y123" s="25"/>
    </row>
    <row r="124" ht="15">
      <c r="Y124" s="25"/>
    </row>
    <row r="125" ht="15">
      <c r="Y125" s="25"/>
    </row>
    <row r="126" ht="15">
      <c r="Y126" s="25"/>
    </row>
    <row r="127" ht="15">
      <c r="Y127" s="25"/>
    </row>
    <row r="128" ht="15">
      <c r="Y128" s="25"/>
    </row>
    <row r="129" ht="15">
      <c r="Y129" s="25"/>
    </row>
    <row r="130" ht="15">
      <c r="Y130" s="25"/>
    </row>
    <row r="131" ht="15">
      <c r="Y131" s="25"/>
    </row>
    <row r="132" ht="15">
      <c r="Y132" s="25"/>
    </row>
    <row r="133" ht="15">
      <c r="Y133" s="25"/>
    </row>
  </sheetData>
  <sheetProtection sheet="1" objects="1" scenarios="1"/>
  <mergeCells count="338">
    <mergeCell ref="A1:L1"/>
    <mergeCell ref="O1:Q1"/>
    <mergeCell ref="R1:S1"/>
    <mergeCell ref="V1:Y1"/>
    <mergeCell ref="A2:N2"/>
    <mergeCell ref="E3:F3"/>
    <mergeCell ref="G3:H3"/>
    <mergeCell ref="I3:J3"/>
    <mergeCell ref="K3:L3"/>
    <mergeCell ref="M3:N3"/>
    <mergeCell ref="V2:Y2"/>
    <mergeCell ref="R3:S3"/>
    <mergeCell ref="A4:B4"/>
    <mergeCell ref="C4:D4"/>
    <mergeCell ref="E4:F4"/>
    <mergeCell ref="G4:H4"/>
    <mergeCell ref="I4:J4"/>
    <mergeCell ref="K4:L4"/>
    <mergeCell ref="M4:N4"/>
    <mergeCell ref="O4:P4"/>
    <mergeCell ref="C3:D3"/>
    <mergeCell ref="O6:P6"/>
    <mergeCell ref="A5:B5"/>
    <mergeCell ref="C5:D5"/>
    <mergeCell ref="E5:F5"/>
    <mergeCell ref="G5:H5"/>
    <mergeCell ref="I5:J5"/>
    <mergeCell ref="K5:L5"/>
    <mergeCell ref="G8:H8"/>
    <mergeCell ref="I8:J8"/>
    <mergeCell ref="M5:N5"/>
    <mergeCell ref="O5:P5"/>
    <mergeCell ref="C6:D6"/>
    <mergeCell ref="E6:F6"/>
    <mergeCell ref="G6:H6"/>
    <mergeCell ref="I6:J6"/>
    <mergeCell ref="K6:L6"/>
    <mergeCell ref="M6:N6"/>
    <mergeCell ref="C8:D8"/>
    <mergeCell ref="E8:F8"/>
    <mergeCell ref="X6:X11"/>
    <mergeCell ref="C7:D7"/>
    <mergeCell ref="E7:F7"/>
    <mergeCell ref="G7:H7"/>
    <mergeCell ref="I7:J7"/>
    <mergeCell ref="K7:L7"/>
    <mergeCell ref="M7:N7"/>
    <mergeCell ref="O7:P7"/>
    <mergeCell ref="C10:D10"/>
    <mergeCell ref="E10:F10"/>
    <mergeCell ref="G10:H10"/>
    <mergeCell ref="I10:J10"/>
    <mergeCell ref="V6:V11"/>
    <mergeCell ref="W6:W11"/>
    <mergeCell ref="O8:P8"/>
    <mergeCell ref="C9:D9"/>
    <mergeCell ref="E9:F9"/>
    <mergeCell ref="G9:H9"/>
    <mergeCell ref="K8:L8"/>
    <mergeCell ref="M8:N8"/>
    <mergeCell ref="G12:H12"/>
    <mergeCell ref="I12:J12"/>
    <mergeCell ref="K12:L12"/>
    <mergeCell ref="M12:N12"/>
    <mergeCell ref="M9:N9"/>
    <mergeCell ref="M11:N11"/>
    <mergeCell ref="I9:J9"/>
    <mergeCell ref="K9:L9"/>
    <mergeCell ref="O9:P9"/>
    <mergeCell ref="O10:P10"/>
    <mergeCell ref="C11:D11"/>
    <mergeCell ref="E11:F11"/>
    <mergeCell ref="G11:H11"/>
    <mergeCell ref="I11:J11"/>
    <mergeCell ref="K11:L11"/>
    <mergeCell ref="K10:L10"/>
    <mergeCell ref="M10:N10"/>
    <mergeCell ref="O11:P11"/>
    <mergeCell ref="O12:P12"/>
    <mergeCell ref="C13:D13"/>
    <mergeCell ref="E13:F13"/>
    <mergeCell ref="G13:H13"/>
    <mergeCell ref="I13:J13"/>
    <mergeCell ref="K13:L13"/>
    <mergeCell ref="M13:N13"/>
    <mergeCell ref="O13:P13"/>
    <mergeCell ref="C12:D12"/>
    <mergeCell ref="E12:F12"/>
    <mergeCell ref="X13:X18"/>
    <mergeCell ref="O14:P14"/>
    <mergeCell ref="O15:P15"/>
    <mergeCell ref="I17:J17"/>
    <mergeCell ref="K17:L17"/>
    <mergeCell ref="C14:D14"/>
    <mergeCell ref="E14:F14"/>
    <mergeCell ref="G14:H14"/>
    <mergeCell ref="I14:J14"/>
    <mergeCell ref="K14:L14"/>
    <mergeCell ref="I15:J15"/>
    <mergeCell ref="K15:L15"/>
    <mergeCell ref="M15:N15"/>
    <mergeCell ref="V13:V18"/>
    <mergeCell ref="W13:W18"/>
    <mergeCell ref="M14:N14"/>
    <mergeCell ref="M17:N17"/>
    <mergeCell ref="C15:D15"/>
    <mergeCell ref="E15:F15"/>
    <mergeCell ref="G15:H15"/>
    <mergeCell ref="C17:D17"/>
    <mergeCell ref="E17:F17"/>
    <mergeCell ref="G17:H17"/>
    <mergeCell ref="C16:D16"/>
    <mergeCell ref="E16:F16"/>
    <mergeCell ref="G16:H16"/>
    <mergeCell ref="G18:H18"/>
    <mergeCell ref="I18:J18"/>
    <mergeCell ref="K18:L18"/>
    <mergeCell ref="M18:N18"/>
    <mergeCell ref="O16:P16"/>
    <mergeCell ref="O17:P17"/>
    <mergeCell ref="O18:P18"/>
    <mergeCell ref="I16:J16"/>
    <mergeCell ref="K16:L16"/>
    <mergeCell ref="M16:N16"/>
    <mergeCell ref="C19:D19"/>
    <mergeCell ref="E19:F19"/>
    <mergeCell ref="G19:H19"/>
    <mergeCell ref="I19:J19"/>
    <mergeCell ref="K19:L19"/>
    <mergeCell ref="M19:N19"/>
    <mergeCell ref="O19:P19"/>
    <mergeCell ref="C18:D18"/>
    <mergeCell ref="E18:F18"/>
    <mergeCell ref="C20:D20"/>
    <mergeCell ref="E20:F20"/>
    <mergeCell ref="G20:H20"/>
    <mergeCell ref="I20:J20"/>
    <mergeCell ref="K20:L20"/>
    <mergeCell ref="M20:N20"/>
    <mergeCell ref="O20:P20"/>
    <mergeCell ref="X20:X25"/>
    <mergeCell ref="O21:P21"/>
    <mergeCell ref="O22:P22"/>
    <mergeCell ref="I24:J24"/>
    <mergeCell ref="K24:L24"/>
    <mergeCell ref="C21:D21"/>
    <mergeCell ref="E21:F21"/>
    <mergeCell ref="G21:H21"/>
    <mergeCell ref="I21:J21"/>
    <mergeCell ref="K21:L21"/>
    <mergeCell ref="I22:J22"/>
    <mergeCell ref="K22:L22"/>
    <mergeCell ref="M22:N22"/>
    <mergeCell ref="V20:V25"/>
    <mergeCell ref="W20:W25"/>
    <mergeCell ref="M21:N21"/>
    <mergeCell ref="M24:N24"/>
    <mergeCell ref="C22:D22"/>
    <mergeCell ref="E22:F22"/>
    <mergeCell ref="G22:H22"/>
    <mergeCell ref="C24:D24"/>
    <mergeCell ref="E24:F24"/>
    <mergeCell ref="G24:H24"/>
    <mergeCell ref="C23:D23"/>
    <mergeCell ref="E23:F23"/>
    <mergeCell ref="G23:H23"/>
    <mergeCell ref="G25:H25"/>
    <mergeCell ref="I25:J25"/>
    <mergeCell ref="K25:L25"/>
    <mergeCell ref="M25:N25"/>
    <mergeCell ref="O23:P23"/>
    <mergeCell ref="O24:P24"/>
    <mergeCell ref="O25:P25"/>
    <mergeCell ref="I23:J23"/>
    <mergeCell ref="K23:L23"/>
    <mergeCell ref="M23:N23"/>
    <mergeCell ref="C26:D26"/>
    <mergeCell ref="E26:F26"/>
    <mergeCell ref="G26:H26"/>
    <mergeCell ref="I26:J26"/>
    <mergeCell ref="K26:L26"/>
    <mergeCell ref="M26:N26"/>
    <mergeCell ref="O26:P26"/>
    <mergeCell ref="C25:D25"/>
    <mergeCell ref="E25:F25"/>
    <mergeCell ref="C27:D27"/>
    <mergeCell ref="E27:F27"/>
    <mergeCell ref="G27:H27"/>
    <mergeCell ref="I27:J27"/>
    <mergeCell ref="K27:L27"/>
    <mergeCell ref="M27:N27"/>
    <mergeCell ref="O27:P27"/>
    <mergeCell ref="X27:X32"/>
    <mergeCell ref="O28:P28"/>
    <mergeCell ref="O29:P29"/>
    <mergeCell ref="I31:J31"/>
    <mergeCell ref="K31:L31"/>
    <mergeCell ref="C28:D28"/>
    <mergeCell ref="E28:F28"/>
    <mergeCell ref="G28:H28"/>
    <mergeCell ref="I28:J28"/>
    <mergeCell ref="K28:L28"/>
    <mergeCell ref="I29:J29"/>
    <mergeCell ref="K29:L29"/>
    <mergeCell ref="M29:N29"/>
    <mergeCell ref="V27:V32"/>
    <mergeCell ref="W27:W32"/>
    <mergeCell ref="M28:N28"/>
    <mergeCell ref="M31:N31"/>
    <mergeCell ref="C29:D29"/>
    <mergeCell ref="E29:F29"/>
    <mergeCell ref="G29:H29"/>
    <mergeCell ref="C31:D31"/>
    <mergeCell ref="E31:F31"/>
    <mergeCell ref="G31:H31"/>
    <mergeCell ref="C30:D30"/>
    <mergeCell ref="E30:F30"/>
    <mergeCell ref="G30:H30"/>
    <mergeCell ref="G32:H32"/>
    <mergeCell ref="I32:J32"/>
    <mergeCell ref="K32:L32"/>
    <mergeCell ref="M32:N32"/>
    <mergeCell ref="O30:P30"/>
    <mergeCell ref="O31:P31"/>
    <mergeCell ref="O32:P32"/>
    <mergeCell ref="I30:J30"/>
    <mergeCell ref="K30:L30"/>
    <mergeCell ref="M30:N30"/>
    <mergeCell ref="C33:D33"/>
    <mergeCell ref="E33:F33"/>
    <mergeCell ref="G33:H33"/>
    <mergeCell ref="I33:J33"/>
    <mergeCell ref="K33:L33"/>
    <mergeCell ref="M33:N33"/>
    <mergeCell ref="O33:P33"/>
    <mergeCell ref="C32:D32"/>
    <mergeCell ref="E32:F32"/>
    <mergeCell ref="C34:D34"/>
    <mergeCell ref="E34:F34"/>
    <mergeCell ref="G34:H34"/>
    <mergeCell ref="I34:J34"/>
    <mergeCell ref="K34:L34"/>
    <mergeCell ref="M34:N34"/>
    <mergeCell ref="O34:P34"/>
    <mergeCell ref="X34:X39"/>
    <mergeCell ref="O35:P35"/>
    <mergeCell ref="O36:P36"/>
    <mergeCell ref="I38:J38"/>
    <mergeCell ref="K38:L38"/>
    <mergeCell ref="C35:D35"/>
    <mergeCell ref="E35:F35"/>
    <mergeCell ref="G35:H35"/>
    <mergeCell ref="I35:J35"/>
    <mergeCell ref="K35:L35"/>
    <mergeCell ref="M37:N37"/>
    <mergeCell ref="I36:J36"/>
    <mergeCell ref="K36:L36"/>
    <mergeCell ref="M36:N36"/>
    <mergeCell ref="V34:V39"/>
    <mergeCell ref="W34:W39"/>
    <mergeCell ref="M35:N35"/>
    <mergeCell ref="M38:N38"/>
    <mergeCell ref="C36:D36"/>
    <mergeCell ref="E36:F36"/>
    <mergeCell ref="G36:H36"/>
    <mergeCell ref="C38:D38"/>
    <mergeCell ref="E38:F38"/>
    <mergeCell ref="G38:H38"/>
    <mergeCell ref="C37:D37"/>
    <mergeCell ref="E37:F37"/>
    <mergeCell ref="G37:H37"/>
    <mergeCell ref="M40:N40"/>
    <mergeCell ref="G39:H39"/>
    <mergeCell ref="I39:J39"/>
    <mergeCell ref="K39:L39"/>
    <mergeCell ref="M39:N39"/>
    <mergeCell ref="O37:P37"/>
    <mergeCell ref="O38:P38"/>
    <mergeCell ref="O39:P39"/>
    <mergeCell ref="I37:J37"/>
    <mergeCell ref="K37:L37"/>
    <mergeCell ref="C39:D39"/>
    <mergeCell ref="E39:F39"/>
    <mergeCell ref="C41:D41"/>
    <mergeCell ref="E41:F41"/>
    <mergeCell ref="G41:H41"/>
    <mergeCell ref="I41:J41"/>
    <mergeCell ref="C40:D40"/>
    <mergeCell ref="E40:F40"/>
    <mergeCell ref="G40:H40"/>
    <mergeCell ref="I40:J40"/>
    <mergeCell ref="K42:L42"/>
    <mergeCell ref="M42:N42"/>
    <mergeCell ref="O42:P42"/>
    <mergeCell ref="G43:H43"/>
    <mergeCell ref="I43:J43"/>
    <mergeCell ref="O40:P40"/>
    <mergeCell ref="K41:L41"/>
    <mergeCell ref="M41:N41"/>
    <mergeCell ref="O41:P41"/>
    <mergeCell ref="K40:L40"/>
    <mergeCell ref="C44:D44"/>
    <mergeCell ref="E44:F44"/>
    <mergeCell ref="G44:H44"/>
    <mergeCell ref="I44:J44"/>
    <mergeCell ref="K44:L44"/>
    <mergeCell ref="X41:X43"/>
    <mergeCell ref="C42:D42"/>
    <mergeCell ref="E42:F42"/>
    <mergeCell ref="G42:H42"/>
    <mergeCell ref="I42:J42"/>
    <mergeCell ref="O44:P44"/>
    <mergeCell ref="C43:D43"/>
    <mergeCell ref="E43:F43"/>
    <mergeCell ref="T45:Y45"/>
    <mergeCell ref="U46:Y46"/>
    <mergeCell ref="K43:L43"/>
    <mergeCell ref="M43:N43"/>
    <mergeCell ref="V41:V43"/>
    <mergeCell ref="W41:W43"/>
    <mergeCell ref="O43:P43"/>
    <mergeCell ref="A56:Y56"/>
    <mergeCell ref="A57:Y57"/>
    <mergeCell ref="W50:Y50"/>
    <mergeCell ref="W51:Y51"/>
    <mergeCell ref="A52:Y52"/>
    <mergeCell ref="A53:Y53"/>
    <mergeCell ref="A54:Y54"/>
    <mergeCell ref="Q11:S12"/>
    <mergeCell ref="Q18:S19"/>
    <mergeCell ref="Q25:S26"/>
    <mergeCell ref="Q32:S33"/>
    <mergeCell ref="Q39:S40"/>
    <mergeCell ref="A55:Y55"/>
    <mergeCell ref="W47:Y47"/>
    <mergeCell ref="W48:Y48"/>
    <mergeCell ref="W49:Y49"/>
    <mergeCell ref="M44:N44"/>
  </mergeCells>
  <conditionalFormatting sqref="U6:U44">
    <cfRule type="colorScale" priority="1" dxfId="1">
      <colorScale>
        <cfvo type="num" val="12"/>
        <cfvo type="num" val="12.1"/>
        <color rgb="FFFBB9CD"/>
        <color rgb="FFFF4D47"/>
      </colorScale>
    </cfRule>
  </conditionalFormatting>
  <dataValidations count="4">
    <dataValidation type="decimal" operator="lessThanOrEqual" allowBlank="1" showInputMessage="1" showErrorMessage="1" error="max 12h bei Freizeiten; sonst max. 10 h" sqref="C6:P44">
      <formula1>12</formula1>
    </dataValidation>
    <dataValidation type="whole" allowBlank="1" showInputMessage="1" showErrorMessage="1" error="1 Für ein Tag oder 0 " sqref="Q41:R44 Q13:R16 Q20:R23 Q27:R30 Q34:R37">
      <formula1>0</formula1>
      <formula2>1</formula2>
    </dataValidation>
    <dataValidation type="whole" allowBlank="1" showInputMessage="1" showErrorMessage="1" error="1 Für ein Tag oder 0 &#10;" sqref="Q6:R9">
      <formula1>0</formula1>
      <formula2>1</formula2>
    </dataValidation>
    <dataValidation type="whole" allowBlank="1" showInputMessage="1" showErrorMessage="1" sqref="Q10:R10 Q17:R17 Q24:R24 Q31:R31 Q38:R38">
      <formula1>0</formula1>
      <formula2>3</formula2>
    </dataValidation>
  </dataValidations>
  <printOptions/>
  <pageMargins left="0.2" right="0.22" top="0.61" bottom="0.984251969" header="0.4921259845" footer="0.4921259845"/>
  <pageSetup fitToHeight="1" fitToWidth="1" horizontalDpi="600" verticalDpi="600" orientation="portrait" paperSize="9" scale="13"/>
</worksheet>
</file>

<file path=xl/worksheets/sheet15.xml><?xml version="1.0" encoding="utf-8"?>
<worksheet xmlns="http://schemas.openxmlformats.org/spreadsheetml/2006/main" xmlns:r="http://schemas.openxmlformats.org/officeDocument/2006/relationships">
  <sheetPr codeName="Tabelle28">
    <pageSetUpPr fitToPage="1"/>
  </sheetPr>
  <dimension ref="A1:BT132"/>
  <sheetViews>
    <sheetView tabSelected="1" zoomScalePageLayoutView="0" workbookViewId="0" topLeftCell="A10">
      <selection activeCell="W12" sqref="W12"/>
    </sheetView>
  </sheetViews>
  <sheetFormatPr defaultColWidth="11.421875" defaultRowHeight="12.75" outlineLevelCol="1"/>
  <cols>
    <col min="1" max="1" width="8.7109375" style="4" customWidth="1"/>
    <col min="2" max="2" width="8.421875" style="2" customWidth="1"/>
    <col min="3" max="3" width="4.8515625" style="1" hidden="1" customWidth="1" outlineLevel="1"/>
    <col min="4" max="4" width="4.8515625" style="5" hidden="1" customWidth="1" outlineLevel="1"/>
    <col min="5" max="5" width="4.8515625" style="1" hidden="1" customWidth="1" outlineLevel="1"/>
    <col min="6" max="6" width="4.8515625" style="5" hidden="1" customWidth="1" outlineLevel="1"/>
    <col min="7" max="7" width="4.8515625" style="1" hidden="1" customWidth="1" outlineLevel="1"/>
    <col min="8" max="8" width="6.00390625" style="5" hidden="1" customWidth="1" outlineLevel="1"/>
    <col min="9" max="9" width="4.8515625" style="1" hidden="1" customWidth="1" outlineLevel="1"/>
    <col min="10" max="10" width="5.7109375" style="5" hidden="1" customWidth="1" outlineLevel="1"/>
    <col min="11" max="11" width="4.8515625" style="1" hidden="1" customWidth="1" outlineLevel="1"/>
    <col min="12" max="12" width="6.28125" style="5" hidden="1" customWidth="1" outlineLevel="1"/>
    <col min="13" max="13" width="4.8515625" style="1" hidden="1" customWidth="1" outlineLevel="1"/>
    <col min="14" max="14" width="6.28125" style="5" hidden="1" customWidth="1" outlineLevel="1"/>
    <col min="15" max="15" width="4.8515625" style="1" customWidth="1" collapsed="1"/>
    <col min="16" max="16" width="8.00390625" style="5" customWidth="1"/>
    <col min="17" max="17" width="12.7109375" style="1" customWidth="1"/>
    <col min="18" max="18" width="8.00390625" style="1" customWidth="1"/>
    <col min="19" max="19" width="7.7109375" style="5" customWidth="1"/>
    <col min="20" max="20" width="14.00390625" style="26" customWidth="1"/>
    <col min="21" max="21" width="12.421875" style="1" customWidth="1"/>
    <col min="22" max="22" width="11.421875" style="5" customWidth="1"/>
    <col min="23" max="23" width="11.8515625" style="1" customWidth="1"/>
    <col min="24" max="24" width="10.00390625" style="5" customWidth="1"/>
    <col min="25" max="25" width="24.28125" style="1" customWidth="1"/>
    <col min="26" max="26" width="7.7109375" style="25" customWidth="1"/>
    <col min="27" max="27" width="7.8515625" style="25" customWidth="1"/>
    <col min="28" max="28" width="6.00390625" style="25" customWidth="1"/>
    <col min="29" max="29" width="11.00390625" style="25" customWidth="1"/>
    <col min="30" max="69" width="11.421875" style="25" customWidth="1"/>
    <col min="70" max="16384" width="11.421875" style="4" customWidth="1"/>
  </cols>
  <sheetData>
    <row r="1" spans="1:69" s="60" customFormat="1" ht="45.75" customHeight="1" thickBot="1">
      <c r="A1" s="356">
        <f>Stammdaten!B3</f>
        <v>0</v>
      </c>
      <c r="B1" s="357"/>
      <c r="C1" s="358"/>
      <c r="D1" s="358"/>
      <c r="E1" s="358"/>
      <c r="F1" s="358"/>
      <c r="G1" s="358"/>
      <c r="H1" s="358"/>
      <c r="I1" s="358"/>
      <c r="J1" s="358"/>
      <c r="K1" s="358"/>
      <c r="L1" s="358"/>
      <c r="M1" s="225"/>
      <c r="N1" s="225"/>
      <c r="O1" s="400" t="str">
        <f>Januar!O1</f>
        <v>reguläre tägliche AZ im GP-Dienst/ Kirchenmusik (Stunden)</v>
      </c>
      <c r="P1" s="401"/>
      <c r="Q1" s="401"/>
      <c r="R1" s="395">
        <f>Stammdaten!B30</f>
        <v>0</v>
      </c>
      <c r="S1" s="396"/>
      <c r="T1" s="100" t="str">
        <f>Januar!T1</f>
        <v>SOLL-AZ  im GP/KM-Dienst (Stunden)</v>
      </c>
      <c r="U1" s="97">
        <f>Stammdaten!B25</f>
        <v>0</v>
      </c>
      <c r="V1" s="397" t="s">
        <v>59</v>
      </c>
      <c r="W1" s="398"/>
      <c r="X1" s="398"/>
      <c r="Y1" s="399"/>
      <c r="Z1" s="59"/>
      <c r="AA1" s="84"/>
      <c r="AB1" s="84"/>
      <c r="AC1" s="84"/>
      <c r="AD1" s="84"/>
      <c r="AE1" s="84"/>
      <c r="AF1" s="84"/>
      <c r="AG1" s="84"/>
      <c r="AH1" s="84"/>
      <c r="AI1" s="84"/>
      <c r="AJ1" s="84"/>
      <c r="AK1" s="84"/>
      <c r="AL1" s="84"/>
      <c r="AM1" s="84"/>
      <c r="AN1" s="84"/>
      <c r="AO1" s="84"/>
      <c r="AP1" s="84"/>
      <c r="AQ1" s="84"/>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row>
    <row r="2" spans="1:69" s="60" customFormat="1" ht="21" customHeight="1" thickBot="1">
      <c r="A2" s="332"/>
      <c r="B2" s="333"/>
      <c r="C2" s="333"/>
      <c r="D2" s="333"/>
      <c r="E2" s="333"/>
      <c r="F2" s="333"/>
      <c r="G2" s="333"/>
      <c r="H2" s="333"/>
      <c r="I2" s="333"/>
      <c r="J2" s="333"/>
      <c r="K2" s="333"/>
      <c r="L2" s="333"/>
      <c r="M2" s="333"/>
      <c r="N2" s="334"/>
      <c r="O2" s="200" t="s">
        <v>109</v>
      </c>
      <c r="P2" s="226"/>
      <c r="Q2" s="226"/>
      <c r="R2" s="226"/>
      <c r="S2" s="226"/>
      <c r="T2" s="226"/>
      <c r="U2" s="226"/>
      <c r="V2" s="406" t="s">
        <v>110</v>
      </c>
      <c r="W2" s="333"/>
      <c r="X2" s="333"/>
      <c r="Y2" s="407"/>
      <c r="Z2" s="59"/>
      <c r="AA2" s="84"/>
      <c r="AB2" s="84"/>
      <c r="AC2" s="84"/>
      <c r="AD2" s="84"/>
      <c r="AE2" s="84"/>
      <c r="AF2" s="84"/>
      <c r="AG2" s="84"/>
      <c r="AH2" s="84"/>
      <c r="AI2" s="84"/>
      <c r="AJ2" s="84"/>
      <c r="AK2" s="84"/>
      <c r="AL2" s="84"/>
      <c r="AM2" s="84"/>
      <c r="AN2" s="84"/>
      <c r="AO2" s="84"/>
      <c r="AP2" s="84"/>
      <c r="AQ2" s="84"/>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8" s="60" customFormat="1" ht="96" customHeight="1" thickBot="1">
      <c r="A3" s="31"/>
      <c r="B3" s="31" t="s">
        <v>23</v>
      </c>
      <c r="C3" s="383" t="str">
        <f>'2018'!B6</f>
        <v>1) Regelmäßige Veranstaltungen </v>
      </c>
      <c r="D3" s="383"/>
      <c r="E3" s="384" t="str">
        <f>'2018'!C6</f>
        <v>2) Einzelveranstaltungen, Projekte, Freizeiten, besondere Dienste </v>
      </c>
      <c r="F3" s="384"/>
      <c r="G3" s="385" t="str">
        <f>'2018'!D6</f>
        <v>3) Gremien, Konvente</v>
      </c>
      <c r="H3" s="385"/>
      <c r="I3" s="386" t="str">
        <f>'2018'!E6</f>
        <v>4) Sonstige Dienstpflichten </v>
      </c>
      <c r="J3" s="386"/>
      <c r="K3" s="387" t="str">
        <f>'2018'!F6</f>
        <v>5) Entwicklung neuer Arbeitsansätze / Unvorhersehbares / seelsorgerische Begleitung Einzelner</v>
      </c>
      <c r="L3" s="388"/>
      <c r="M3" s="415" t="str">
        <f>'2018'!G6</f>
        <v>6) sonstige Arbeitsfelder (z.B. Kirchenmusik) </v>
      </c>
      <c r="N3" s="416"/>
      <c r="O3" s="89" t="str">
        <f>'2018'!H6</f>
        <v>Tagesarbeitszeit</v>
      </c>
      <c r="P3" s="90" t="s">
        <v>46</v>
      </c>
      <c r="Q3" s="74" t="s">
        <v>107</v>
      </c>
      <c r="R3" s="402" t="s">
        <v>135</v>
      </c>
      <c r="S3" s="403"/>
      <c r="T3" s="91" t="s">
        <v>115</v>
      </c>
      <c r="U3" s="75" t="s">
        <v>116</v>
      </c>
      <c r="V3" s="266" t="s">
        <v>25</v>
      </c>
      <c r="W3" s="266" t="s">
        <v>24</v>
      </c>
      <c r="X3" s="266" t="s">
        <v>29</v>
      </c>
      <c r="Y3" s="92" t="s">
        <v>118</v>
      </c>
      <c r="Z3" s="59"/>
      <c r="AA3" s="84"/>
      <c r="AB3" s="84"/>
      <c r="AC3" s="84"/>
      <c r="AD3" s="84"/>
      <c r="AE3" s="84"/>
      <c r="AF3" s="84"/>
      <c r="AG3" s="84"/>
      <c r="AH3" s="84"/>
      <c r="AI3" s="84"/>
      <c r="AJ3" s="84"/>
      <c r="AK3" s="82"/>
      <c r="AL3" s="82"/>
      <c r="AM3" s="82"/>
      <c r="AN3" s="82"/>
      <c r="AO3" s="82"/>
      <c r="AP3" s="82"/>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row>
    <row r="4" spans="1:68" s="60" customFormat="1" ht="45.75" customHeight="1">
      <c r="A4" s="337" t="s">
        <v>47</v>
      </c>
      <c r="B4" s="338"/>
      <c r="C4" s="359">
        <f>Stammdaten!B33</f>
        <v>0</v>
      </c>
      <c r="D4" s="360"/>
      <c r="E4" s="359">
        <f>Stammdaten!B34</f>
        <v>0</v>
      </c>
      <c r="F4" s="360"/>
      <c r="G4" s="359">
        <f>Stammdaten!B35</f>
        <v>0</v>
      </c>
      <c r="H4" s="360"/>
      <c r="I4" s="359">
        <f>Stammdaten!B36</f>
        <v>0</v>
      </c>
      <c r="J4" s="360"/>
      <c r="K4" s="359">
        <f>Stammdaten!B37</f>
        <v>0</v>
      </c>
      <c r="L4" s="369"/>
      <c r="M4" s="417">
        <f>Stammdaten!B38</f>
        <v>0</v>
      </c>
      <c r="N4" s="418"/>
      <c r="O4" s="404">
        <f>Stammdaten!B25</f>
        <v>0</v>
      </c>
      <c r="P4" s="405"/>
      <c r="Q4" s="61">
        <f>Stammdaten!B4+Stammdaten!B5</f>
        <v>0</v>
      </c>
      <c r="R4" s="62" t="s">
        <v>108</v>
      </c>
      <c r="S4" s="203" t="s">
        <v>98</v>
      </c>
      <c r="T4" s="95"/>
      <c r="U4" s="64">
        <f>Stammdaten!B25</f>
        <v>0</v>
      </c>
      <c r="V4" s="63"/>
      <c r="W4" s="65"/>
      <c r="X4" s="65"/>
      <c r="Y4" s="93"/>
      <c r="Z4" s="59"/>
      <c r="AA4" s="84"/>
      <c r="AB4" s="84"/>
      <c r="AC4" s="84"/>
      <c r="AD4" s="84"/>
      <c r="AE4" s="84"/>
      <c r="AF4" s="84"/>
      <c r="AG4" s="84"/>
      <c r="AH4" s="84"/>
      <c r="AJ4" s="84"/>
      <c r="AK4" s="82"/>
      <c r="AL4" s="82"/>
      <c r="AM4" s="82"/>
      <c r="AN4" s="82"/>
      <c r="AO4" s="82"/>
      <c r="AP4" s="82"/>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row>
    <row r="5" spans="1:68" s="6" customFormat="1" ht="27" customHeight="1" thickBot="1">
      <c r="A5" s="367" t="s">
        <v>48</v>
      </c>
      <c r="B5" s="368"/>
      <c r="C5" s="361">
        <f>'2018'!B8</f>
        <v>0</v>
      </c>
      <c r="D5" s="362"/>
      <c r="E5" s="361">
        <f>'2018'!C8</f>
        <v>0</v>
      </c>
      <c r="F5" s="362"/>
      <c r="G5" s="361">
        <f>'2018'!D8</f>
        <v>0</v>
      </c>
      <c r="H5" s="362"/>
      <c r="I5" s="361">
        <f>'2018'!E8</f>
        <v>0</v>
      </c>
      <c r="J5" s="362"/>
      <c r="K5" s="361">
        <f>'2018'!F8</f>
        <v>0</v>
      </c>
      <c r="L5" s="370"/>
      <c r="M5" s="419">
        <f>'2018'!G8</f>
        <v>0</v>
      </c>
      <c r="N5" s="420"/>
      <c r="O5" s="391">
        <f>'2018'!H8</f>
        <v>0</v>
      </c>
      <c r="P5" s="392"/>
      <c r="Q5" s="68">
        <f>November!Q5-Dezember!Q45</f>
        <v>0</v>
      </c>
      <c r="R5" s="69"/>
      <c r="S5" s="70">
        <f>SUM(S6:S44)</f>
        <v>0</v>
      </c>
      <c r="T5" s="96"/>
      <c r="U5" s="72">
        <f>U4-W44</f>
        <v>0</v>
      </c>
      <c r="V5" s="71"/>
      <c r="W5" s="73"/>
      <c r="X5" s="73"/>
      <c r="Y5" s="94"/>
      <c r="Z5" s="25"/>
      <c r="AA5" s="84"/>
      <c r="AB5" s="84"/>
      <c r="AC5" s="112"/>
      <c r="AD5" s="84"/>
      <c r="AE5" s="84"/>
      <c r="AF5" s="84"/>
      <c r="AG5" s="84"/>
      <c r="AH5" s="84"/>
      <c r="AI5" s="84"/>
      <c r="AJ5" s="84"/>
      <c r="AK5" s="83"/>
      <c r="AL5" s="83"/>
      <c r="AM5" s="83"/>
      <c r="AN5" s="83"/>
      <c r="AO5" s="83"/>
      <c r="AP5" s="83"/>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row>
    <row r="6" spans="1:68" s="33" customFormat="1" ht="15" customHeight="1">
      <c r="A6" s="40" t="s">
        <v>16</v>
      </c>
      <c r="B6" s="41"/>
      <c r="C6" s="380"/>
      <c r="D6" s="380"/>
      <c r="E6" s="377"/>
      <c r="F6" s="377"/>
      <c r="G6" s="374"/>
      <c r="H6" s="374"/>
      <c r="I6" s="363"/>
      <c r="J6" s="363"/>
      <c r="K6" s="341"/>
      <c r="L6" s="342"/>
      <c r="M6" s="350"/>
      <c r="N6" s="351"/>
      <c r="O6" s="389"/>
      <c r="P6" s="390"/>
      <c r="Q6" s="144"/>
      <c r="R6" s="145"/>
      <c r="S6" s="113" t="str">
        <f>IF(R6=INTERN!$A$4,$R$1,"0")</f>
        <v>0</v>
      </c>
      <c r="T6" s="191"/>
      <c r="U6" s="116">
        <f>SUM(C6:O6)+S6</f>
        <v>0</v>
      </c>
      <c r="V6" s="322"/>
      <c r="W6" s="325"/>
      <c r="X6" s="325"/>
      <c r="Y6" s="150"/>
      <c r="Z6" s="32"/>
      <c r="AA6" s="84"/>
      <c r="AB6" s="84"/>
      <c r="AC6" s="84"/>
      <c r="AD6" s="84"/>
      <c r="AE6" s="84"/>
      <c r="AF6" s="84"/>
      <c r="AG6" s="84"/>
      <c r="AH6" s="84"/>
      <c r="AI6" s="84"/>
      <c r="AJ6" s="84"/>
      <c r="AK6" s="84"/>
      <c r="AL6" s="84"/>
      <c r="AM6" s="84"/>
      <c r="AN6" s="84"/>
      <c r="AO6" s="84"/>
      <c r="AP6" s="84"/>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s="67" customFormat="1" ht="12.75">
      <c r="A7" s="42" t="s">
        <v>15</v>
      </c>
      <c r="B7" s="43"/>
      <c r="C7" s="378"/>
      <c r="D7" s="378"/>
      <c r="E7" s="375"/>
      <c r="F7" s="375"/>
      <c r="G7" s="372"/>
      <c r="H7" s="372"/>
      <c r="I7" s="371"/>
      <c r="J7" s="371"/>
      <c r="K7" s="352"/>
      <c r="L7" s="353"/>
      <c r="M7" s="343"/>
      <c r="N7" s="344"/>
      <c r="O7" s="354"/>
      <c r="P7" s="355"/>
      <c r="Q7" s="146"/>
      <c r="R7" s="147"/>
      <c r="S7" s="114" t="str">
        <f>IF(R7=INTERN!$A$4,$R$1,"0")</f>
        <v>0</v>
      </c>
      <c r="T7" s="192"/>
      <c r="U7" s="117">
        <f aca="true" t="shared" si="0" ref="U7:U44">SUM(C7:O7)+S7</f>
        <v>0</v>
      </c>
      <c r="V7" s="323"/>
      <c r="W7" s="326"/>
      <c r="X7" s="326"/>
      <c r="Y7" s="151"/>
      <c r="Z7" s="66"/>
      <c r="AA7" s="84"/>
      <c r="AB7" s="84"/>
      <c r="AC7" s="84"/>
      <c r="AD7" s="84"/>
      <c r="AE7" s="84"/>
      <c r="AF7" s="84"/>
      <c r="AG7" s="84"/>
      <c r="AH7" s="85"/>
      <c r="AI7" s="85"/>
      <c r="AJ7" s="85"/>
      <c r="AK7" s="85"/>
      <c r="AL7" s="85"/>
      <c r="AM7" s="85"/>
      <c r="AN7" s="85"/>
      <c r="AO7" s="85"/>
      <c r="AP7" s="85"/>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row>
    <row r="8" spans="1:69" s="67" customFormat="1" ht="12.75">
      <c r="A8" s="42" t="s">
        <v>14</v>
      </c>
      <c r="B8" s="43"/>
      <c r="C8" s="378"/>
      <c r="D8" s="378"/>
      <c r="E8" s="375"/>
      <c r="F8" s="375"/>
      <c r="G8" s="372"/>
      <c r="H8" s="372"/>
      <c r="I8" s="371"/>
      <c r="J8" s="371"/>
      <c r="K8" s="352"/>
      <c r="L8" s="353"/>
      <c r="M8" s="343"/>
      <c r="N8" s="344"/>
      <c r="O8" s="354"/>
      <c r="P8" s="355"/>
      <c r="Q8" s="146"/>
      <c r="R8" s="147"/>
      <c r="S8" s="114" t="str">
        <f>IF(R8=INTERN!$A$4,$R$1,"0")</f>
        <v>0</v>
      </c>
      <c r="T8" s="192"/>
      <c r="U8" s="117">
        <f t="shared" si="0"/>
        <v>0</v>
      </c>
      <c r="V8" s="323"/>
      <c r="W8" s="326"/>
      <c r="X8" s="326"/>
      <c r="Y8" s="151"/>
      <c r="Z8" s="66"/>
      <c r="AA8" s="84"/>
      <c r="AB8" s="84"/>
      <c r="AC8" s="84"/>
      <c r="AD8" s="84"/>
      <c r="AE8" s="84"/>
      <c r="AF8" s="84"/>
      <c r="AG8" s="84"/>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row>
    <row r="9" spans="1:69" s="29" customFormat="1" ht="12.75">
      <c r="A9" s="42" t="s">
        <v>13</v>
      </c>
      <c r="B9" s="43"/>
      <c r="C9" s="378"/>
      <c r="D9" s="378"/>
      <c r="E9" s="375"/>
      <c r="F9" s="375"/>
      <c r="G9" s="372"/>
      <c r="H9" s="372"/>
      <c r="I9" s="371"/>
      <c r="J9" s="371"/>
      <c r="K9" s="352"/>
      <c r="L9" s="353"/>
      <c r="M9" s="343"/>
      <c r="N9" s="344"/>
      <c r="O9" s="354"/>
      <c r="P9" s="355"/>
      <c r="Q9" s="146"/>
      <c r="R9" s="147"/>
      <c r="S9" s="114" t="str">
        <f>IF(R9=INTERN!$A$4,$R$1,"0")</f>
        <v>0</v>
      </c>
      <c r="T9" s="192"/>
      <c r="U9" s="117">
        <f t="shared" si="0"/>
        <v>0</v>
      </c>
      <c r="V9" s="323"/>
      <c r="W9" s="326"/>
      <c r="X9" s="326"/>
      <c r="Y9" s="151"/>
      <c r="Z9" s="28"/>
      <c r="AA9" s="84"/>
      <c r="AB9" s="84"/>
      <c r="AC9" s="84"/>
      <c r="AD9" s="84"/>
      <c r="AE9" s="84"/>
      <c r="AF9" s="84"/>
      <c r="AG9" s="84"/>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row>
    <row r="10" spans="1:69" s="29" customFormat="1" ht="13.5" thickBot="1">
      <c r="A10" s="44" t="s">
        <v>17</v>
      </c>
      <c r="B10" s="45"/>
      <c r="C10" s="379"/>
      <c r="D10" s="379"/>
      <c r="E10" s="376"/>
      <c r="F10" s="376"/>
      <c r="G10" s="373"/>
      <c r="H10" s="373"/>
      <c r="I10" s="364"/>
      <c r="J10" s="364"/>
      <c r="K10" s="339"/>
      <c r="L10" s="340"/>
      <c r="M10" s="365"/>
      <c r="N10" s="366"/>
      <c r="O10" s="381"/>
      <c r="P10" s="382"/>
      <c r="Q10" s="148"/>
      <c r="R10" s="149"/>
      <c r="S10" s="115">
        <f>R10*R1</f>
        <v>0</v>
      </c>
      <c r="T10" s="193"/>
      <c r="U10" s="118">
        <f t="shared" si="0"/>
        <v>0</v>
      </c>
      <c r="V10" s="323"/>
      <c r="W10" s="326"/>
      <c r="X10" s="326"/>
      <c r="Y10" s="151"/>
      <c r="Z10" s="28"/>
      <c r="AA10" s="28"/>
      <c r="AB10" s="28"/>
      <c r="AC10" s="28"/>
      <c r="AD10" s="32"/>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row>
    <row r="11" spans="1:69" s="29" customFormat="1" ht="12.75">
      <c r="A11" s="40" t="s">
        <v>18</v>
      </c>
      <c r="B11" s="41">
        <v>1</v>
      </c>
      <c r="C11" s="380"/>
      <c r="D11" s="380"/>
      <c r="E11" s="377"/>
      <c r="F11" s="377"/>
      <c r="G11" s="374"/>
      <c r="H11" s="374"/>
      <c r="I11" s="363"/>
      <c r="J11" s="363"/>
      <c r="K11" s="341"/>
      <c r="L11" s="342"/>
      <c r="M11" s="350"/>
      <c r="N11" s="351"/>
      <c r="O11" s="389"/>
      <c r="P11" s="390"/>
      <c r="Q11" s="316"/>
      <c r="R11" s="317"/>
      <c r="S11" s="318"/>
      <c r="T11" s="191"/>
      <c r="U11" s="116">
        <f>SUM(C11:O11)</f>
        <v>0</v>
      </c>
      <c r="V11" s="324"/>
      <c r="W11" s="327"/>
      <c r="X11" s="327"/>
      <c r="Y11" s="151"/>
      <c r="Z11" s="28"/>
      <c r="AA11" s="28"/>
      <c r="AB11" s="28"/>
      <c r="AC11" s="28"/>
      <c r="AD11" s="32"/>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row>
    <row r="12" spans="1:69" s="29" customFormat="1" ht="13.5" thickBot="1">
      <c r="A12" s="44" t="s">
        <v>19</v>
      </c>
      <c r="B12" s="45">
        <v>2</v>
      </c>
      <c r="C12" s="379"/>
      <c r="D12" s="379"/>
      <c r="E12" s="376"/>
      <c r="F12" s="376"/>
      <c r="G12" s="373"/>
      <c r="H12" s="373"/>
      <c r="I12" s="364"/>
      <c r="J12" s="364"/>
      <c r="K12" s="339"/>
      <c r="L12" s="340"/>
      <c r="M12" s="365"/>
      <c r="N12" s="366"/>
      <c r="O12" s="381"/>
      <c r="P12" s="382"/>
      <c r="Q12" s="319"/>
      <c r="R12" s="320"/>
      <c r="S12" s="321"/>
      <c r="T12" s="193"/>
      <c r="U12" s="118">
        <f>SUM(C12:O12)</f>
        <v>0</v>
      </c>
      <c r="V12" s="46">
        <f>SUM(U6:U12)</f>
        <v>0</v>
      </c>
      <c r="W12" s="35">
        <f>November!W44-Dezember!V12</f>
        <v>0</v>
      </c>
      <c r="X12" s="35" t="e">
        <f>(W12*100)/U1</f>
        <v>#DIV/0!</v>
      </c>
      <c r="Y12" s="152"/>
      <c r="Z12" s="28" t="s">
        <v>21</v>
      </c>
      <c r="AA12" s="28"/>
      <c r="AB12" s="28"/>
      <c r="AC12" s="28"/>
      <c r="AD12" s="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row>
    <row r="13" spans="1:69" s="29" customFormat="1" ht="12.75">
      <c r="A13" s="40" t="s">
        <v>16</v>
      </c>
      <c r="B13" s="41">
        <v>3</v>
      </c>
      <c r="C13" s="380"/>
      <c r="D13" s="380"/>
      <c r="E13" s="377"/>
      <c r="F13" s="377"/>
      <c r="G13" s="374"/>
      <c r="H13" s="374"/>
      <c r="I13" s="363"/>
      <c r="J13" s="363"/>
      <c r="K13" s="341"/>
      <c r="L13" s="342"/>
      <c r="M13" s="350"/>
      <c r="N13" s="351"/>
      <c r="O13" s="389"/>
      <c r="P13" s="390"/>
      <c r="Q13" s="144"/>
      <c r="R13" s="145"/>
      <c r="S13" s="113" t="str">
        <f>IF(R13=INTERN!$A$4,$R$1,"0")</f>
        <v>0</v>
      </c>
      <c r="T13" s="191"/>
      <c r="U13" s="116">
        <f t="shared" si="0"/>
        <v>0</v>
      </c>
      <c r="V13" s="348"/>
      <c r="W13" s="335"/>
      <c r="X13" s="335"/>
      <c r="Y13" s="150"/>
      <c r="Z13" s="28"/>
      <c r="AA13" s="28"/>
      <c r="AB13" s="28"/>
      <c r="AC13" s="28"/>
      <c r="AD13" s="32"/>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row>
    <row r="14" spans="1:69" s="29" customFormat="1" ht="12.75">
      <c r="A14" s="42" t="s">
        <v>15</v>
      </c>
      <c r="B14" s="43">
        <v>4</v>
      </c>
      <c r="C14" s="378"/>
      <c r="D14" s="378"/>
      <c r="E14" s="375"/>
      <c r="F14" s="375"/>
      <c r="G14" s="372"/>
      <c r="H14" s="372"/>
      <c r="I14" s="371"/>
      <c r="J14" s="371"/>
      <c r="K14" s="352"/>
      <c r="L14" s="353"/>
      <c r="M14" s="343"/>
      <c r="N14" s="344"/>
      <c r="O14" s="354"/>
      <c r="P14" s="355"/>
      <c r="Q14" s="146"/>
      <c r="R14" s="147"/>
      <c r="S14" s="114" t="str">
        <f>IF(R14=INTERN!$A$4,$R$1,"0")</f>
        <v>0</v>
      </c>
      <c r="T14" s="192"/>
      <c r="U14" s="117">
        <f t="shared" si="0"/>
        <v>0</v>
      </c>
      <c r="V14" s="348"/>
      <c r="W14" s="335"/>
      <c r="X14" s="335"/>
      <c r="Y14" s="151"/>
      <c r="Z14" s="28"/>
      <c r="AA14" s="28"/>
      <c r="AB14" s="28"/>
      <c r="AC14" s="28"/>
      <c r="AD14" s="32"/>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row>
    <row r="15" spans="1:69" s="29" customFormat="1" ht="12.75">
      <c r="A15" s="42" t="s">
        <v>14</v>
      </c>
      <c r="B15" s="43">
        <v>5</v>
      </c>
      <c r="C15" s="378"/>
      <c r="D15" s="378"/>
      <c r="E15" s="375"/>
      <c r="F15" s="375"/>
      <c r="G15" s="372"/>
      <c r="H15" s="372"/>
      <c r="I15" s="371"/>
      <c r="J15" s="371"/>
      <c r="K15" s="352"/>
      <c r="L15" s="353"/>
      <c r="M15" s="343"/>
      <c r="N15" s="344"/>
      <c r="O15" s="354"/>
      <c r="P15" s="355"/>
      <c r="Q15" s="146"/>
      <c r="R15" s="147"/>
      <c r="S15" s="114" t="str">
        <f>IF(R15=INTERN!$A$4,$R$1,"0")</f>
        <v>0</v>
      </c>
      <c r="T15" s="192"/>
      <c r="U15" s="117">
        <f t="shared" si="0"/>
        <v>0</v>
      </c>
      <c r="V15" s="348"/>
      <c r="W15" s="335"/>
      <c r="X15" s="335"/>
      <c r="Y15" s="151"/>
      <c r="Z15" s="28"/>
      <c r="AA15" s="28"/>
      <c r="AB15" s="28"/>
      <c r="AC15" s="28"/>
      <c r="AD15" s="32"/>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row>
    <row r="16" spans="1:69" s="29" customFormat="1" ht="12.75">
      <c r="A16" s="42" t="s">
        <v>13</v>
      </c>
      <c r="B16" s="43">
        <v>6</v>
      </c>
      <c r="C16" s="378"/>
      <c r="D16" s="378"/>
      <c r="E16" s="375"/>
      <c r="F16" s="375"/>
      <c r="G16" s="372"/>
      <c r="H16" s="372"/>
      <c r="I16" s="371"/>
      <c r="J16" s="371"/>
      <c r="K16" s="352"/>
      <c r="L16" s="353"/>
      <c r="M16" s="343"/>
      <c r="N16" s="344"/>
      <c r="O16" s="354"/>
      <c r="P16" s="355"/>
      <c r="Q16" s="146"/>
      <c r="R16" s="147"/>
      <c r="S16" s="114" t="str">
        <f>IF(R16=INTERN!$A$4,$R$1,"0")</f>
        <v>0</v>
      </c>
      <c r="T16" s="192"/>
      <c r="U16" s="117">
        <f t="shared" si="0"/>
        <v>0</v>
      </c>
      <c r="V16" s="348"/>
      <c r="W16" s="335"/>
      <c r="X16" s="335"/>
      <c r="Y16" s="151"/>
      <c r="Z16" s="28"/>
      <c r="AA16" s="28"/>
      <c r="AB16" s="28"/>
      <c r="AC16" s="28"/>
      <c r="AD16" s="32"/>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row>
    <row r="17" spans="1:69" s="29" customFormat="1" ht="13.5" thickBot="1">
      <c r="A17" s="44" t="s">
        <v>17</v>
      </c>
      <c r="B17" s="45">
        <v>7</v>
      </c>
      <c r="C17" s="379"/>
      <c r="D17" s="379"/>
      <c r="E17" s="376"/>
      <c r="F17" s="376"/>
      <c r="G17" s="373"/>
      <c r="H17" s="373"/>
      <c r="I17" s="364"/>
      <c r="J17" s="364"/>
      <c r="K17" s="339"/>
      <c r="L17" s="340"/>
      <c r="M17" s="365"/>
      <c r="N17" s="366"/>
      <c r="O17" s="381"/>
      <c r="P17" s="382"/>
      <c r="Q17" s="148"/>
      <c r="R17" s="149"/>
      <c r="S17" s="115">
        <f>R17*R1</f>
        <v>0</v>
      </c>
      <c r="T17" s="193"/>
      <c r="U17" s="118">
        <f t="shared" si="0"/>
        <v>0</v>
      </c>
      <c r="V17" s="348"/>
      <c r="W17" s="335"/>
      <c r="X17" s="335"/>
      <c r="Y17" s="151"/>
      <c r="Z17" s="28"/>
      <c r="AA17" s="28"/>
      <c r="AB17" s="28"/>
      <c r="AC17" s="28"/>
      <c r="AD17" s="32"/>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row>
    <row r="18" spans="1:69" s="29" customFormat="1" ht="12.75">
      <c r="A18" s="40" t="s">
        <v>18</v>
      </c>
      <c r="B18" s="41">
        <v>8</v>
      </c>
      <c r="C18" s="380"/>
      <c r="D18" s="380"/>
      <c r="E18" s="377"/>
      <c r="F18" s="377"/>
      <c r="G18" s="374"/>
      <c r="H18" s="374"/>
      <c r="I18" s="363"/>
      <c r="J18" s="363"/>
      <c r="K18" s="341"/>
      <c r="L18" s="342"/>
      <c r="M18" s="350"/>
      <c r="N18" s="351"/>
      <c r="O18" s="389"/>
      <c r="P18" s="390"/>
      <c r="Q18" s="316"/>
      <c r="R18" s="317"/>
      <c r="S18" s="318"/>
      <c r="T18" s="191"/>
      <c r="U18" s="116">
        <f>SUM(C18:O18)</f>
        <v>0</v>
      </c>
      <c r="V18" s="349"/>
      <c r="W18" s="336"/>
      <c r="X18" s="336"/>
      <c r="Y18" s="151"/>
      <c r="Z18" s="28"/>
      <c r="AA18" s="28"/>
      <c r="AB18" s="28"/>
      <c r="AC18" s="28"/>
      <c r="AD18" s="32"/>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row>
    <row r="19" spans="1:69" s="29" customFormat="1" ht="13.5" thickBot="1">
      <c r="A19" s="44" t="s">
        <v>19</v>
      </c>
      <c r="B19" s="45">
        <v>9</v>
      </c>
      <c r="C19" s="379"/>
      <c r="D19" s="379"/>
      <c r="E19" s="376"/>
      <c r="F19" s="376"/>
      <c r="G19" s="373"/>
      <c r="H19" s="373"/>
      <c r="I19" s="364"/>
      <c r="J19" s="364"/>
      <c r="K19" s="339"/>
      <c r="L19" s="340"/>
      <c r="M19" s="365"/>
      <c r="N19" s="366"/>
      <c r="O19" s="381"/>
      <c r="P19" s="382"/>
      <c r="Q19" s="319"/>
      <c r="R19" s="320"/>
      <c r="S19" s="321"/>
      <c r="T19" s="193"/>
      <c r="U19" s="118">
        <f>SUM(C19:O19)</f>
        <v>0</v>
      </c>
      <c r="V19" s="46">
        <f>SUM(U13:U19)</f>
        <v>0</v>
      </c>
      <c r="W19" s="35">
        <f>W12-V19</f>
        <v>0</v>
      </c>
      <c r="X19" s="35" t="e">
        <f>(W19*100)/U1</f>
        <v>#DIV/0!</v>
      </c>
      <c r="Y19" s="152"/>
      <c r="Z19" s="28"/>
      <c r="AA19" s="28"/>
      <c r="AB19" s="28"/>
      <c r="AC19" s="28"/>
      <c r="AD19" s="32"/>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row>
    <row r="20" spans="1:69" s="29" customFormat="1" ht="12.75">
      <c r="A20" s="40" t="s">
        <v>16</v>
      </c>
      <c r="B20" s="41">
        <v>10</v>
      </c>
      <c r="C20" s="380"/>
      <c r="D20" s="380"/>
      <c r="E20" s="377"/>
      <c r="F20" s="377"/>
      <c r="G20" s="374"/>
      <c r="H20" s="374"/>
      <c r="I20" s="363"/>
      <c r="J20" s="363"/>
      <c r="K20" s="341"/>
      <c r="L20" s="342"/>
      <c r="M20" s="350"/>
      <c r="N20" s="351"/>
      <c r="O20" s="389"/>
      <c r="P20" s="390"/>
      <c r="Q20" s="144"/>
      <c r="R20" s="145"/>
      <c r="S20" s="113" t="str">
        <f>IF(R20=INTERN!$A$4,$R$1,"0")</f>
        <v>0</v>
      </c>
      <c r="T20" s="191"/>
      <c r="U20" s="119">
        <f t="shared" si="0"/>
        <v>0</v>
      </c>
      <c r="V20" s="335" t="s">
        <v>21</v>
      </c>
      <c r="W20" s="335"/>
      <c r="X20" s="335"/>
      <c r="Y20" s="150"/>
      <c r="Z20" s="28"/>
      <c r="AA20" s="28"/>
      <c r="AB20" s="28"/>
      <c r="AC20" s="28"/>
      <c r="AD20" s="32"/>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row>
    <row r="21" spans="1:69" s="29" customFormat="1" ht="12.75">
      <c r="A21" s="42" t="s">
        <v>15</v>
      </c>
      <c r="B21" s="43">
        <v>11</v>
      </c>
      <c r="C21" s="378"/>
      <c r="D21" s="378"/>
      <c r="E21" s="375"/>
      <c r="F21" s="375"/>
      <c r="G21" s="372"/>
      <c r="H21" s="372"/>
      <c r="I21" s="371"/>
      <c r="J21" s="371"/>
      <c r="K21" s="352"/>
      <c r="L21" s="353"/>
      <c r="M21" s="343"/>
      <c r="N21" s="344"/>
      <c r="O21" s="354"/>
      <c r="P21" s="355"/>
      <c r="Q21" s="146"/>
      <c r="R21" s="147"/>
      <c r="S21" s="114" t="str">
        <f>IF(R21=INTERN!$A$4,$R$1,"0")</f>
        <v>0</v>
      </c>
      <c r="T21" s="192"/>
      <c r="U21" s="120">
        <f t="shared" si="0"/>
        <v>0</v>
      </c>
      <c r="V21" s="335"/>
      <c r="W21" s="335"/>
      <c r="X21" s="335"/>
      <c r="Y21" s="151"/>
      <c r="Z21" s="28"/>
      <c r="AA21" s="28"/>
      <c r="AB21" s="28"/>
      <c r="AC21" s="28"/>
      <c r="AD21" s="32"/>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row>
    <row r="22" spans="1:69" s="29" customFormat="1" ht="12.75">
      <c r="A22" s="42" t="s">
        <v>14</v>
      </c>
      <c r="B22" s="43">
        <v>12</v>
      </c>
      <c r="C22" s="378"/>
      <c r="D22" s="378"/>
      <c r="E22" s="375"/>
      <c r="F22" s="375"/>
      <c r="G22" s="372"/>
      <c r="H22" s="372"/>
      <c r="I22" s="371"/>
      <c r="J22" s="371"/>
      <c r="K22" s="352"/>
      <c r="L22" s="353"/>
      <c r="M22" s="343"/>
      <c r="N22" s="344"/>
      <c r="O22" s="354"/>
      <c r="P22" s="355"/>
      <c r="Q22" s="146"/>
      <c r="R22" s="147"/>
      <c r="S22" s="114" t="str">
        <f>IF(R22=INTERN!$A$4,$R$1,"0")</f>
        <v>0</v>
      </c>
      <c r="T22" s="192"/>
      <c r="U22" s="120">
        <f t="shared" si="0"/>
        <v>0</v>
      </c>
      <c r="V22" s="335"/>
      <c r="W22" s="335"/>
      <c r="X22" s="335"/>
      <c r="Y22" s="151"/>
      <c r="Z22" s="28"/>
      <c r="AA22" s="28"/>
      <c r="AB22" s="28"/>
      <c r="AC22" s="28"/>
      <c r="AD22" s="32"/>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row>
    <row r="23" spans="1:69" s="29" customFormat="1" ht="12.75">
      <c r="A23" s="42" t="s">
        <v>13</v>
      </c>
      <c r="B23" s="43">
        <v>13</v>
      </c>
      <c r="C23" s="378"/>
      <c r="D23" s="378"/>
      <c r="E23" s="375"/>
      <c r="F23" s="375"/>
      <c r="G23" s="372"/>
      <c r="H23" s="372"/>
      <c r="I23" s="371"/>
      <c r="J23" s="371"/>
      <c r="K23" s="352"/>
      <c r="L23" s="353"/>
      <c r="M23" s="343"/>
      <c r="N23" s="344"/>
      <c r="O23" s="354"/>
      <c r="P23" s="355"/>
      <c r="Q23" s="146"/>
      <c r="R23" s="147"/>
      <c r="S23" s="114" t="str">
        <f>IF(R23=INTERN!$A$4,$R$1,"0")</f>
        <v>0</v>
      </c>
      <c r="T23" s="192"/>
      <c r="U23" s="120">
        <f t="shared" si="0"/>
        <v>0</v>
      </c>
      <c r="V23" s="335"/>
      <c r="W23" s="335"/>
      <c r="X23" s="335"/>
      <c r="Y23" s="151"/>
      <c r="Z23" s="28"/>
      <c r="AA23" s="28"/>
      <c r="AB23" s="28"/>
      <c r="AC23" s="28"/>
      <c r="AD23" s="32"/>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row>
    <row r="24" spans="1:69" s="29" customFormat="1" ht="13.5" thickBot="1">
      <c r="A24" s="44" t="s">
        <v>17</v>
      </c>
      <c r="B24" s="45">
        <v>14</v>
      </c>
      <c r="C24" s="379"/>
      <c r="D24" s="379"/>
      <c r="E24" s="376"/>
      <c r="F24" s="376"/>
      <c r="G24" s="373"/>
      <c r="H24" s="373"/>
      <c r="I24" s="364"/>
      <c r="J24" s="364"/>
      <c r="K24" s="339"/>
      <c r="L24" s="340"/>
      <c r="M24" s="365"/>
      <c r="N24" s="366"/>
      <c r="O24" s="381"/>
      <c r="P24" s="382"/>
      <c r="Q24" s="148"/>
      <c r="R24" s="149"/>
      <c r="S24" s="115">
        <f>R24*R1</f>
        <v>0</v>
      </c>
      <c r="T24" s="193"/>
      <c r="U24" s="121">
        <f t="shared" si="0"/>
        <v>0</v>
      </c>
      <c r="V24" s="335"/>
      <c r="W24" s="335"/>
      <c r="X24" s="335"/>
      <c r="Y24" s="151"/>
      <c r="Z24" s="28"/>
      <c r="AA24" s="28"/>
      <c r="AB24" s="28"/>
      <c r="AC24" s="28"/>
      <c r="AD24" s="32"/>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row>
    <row r="25" spans="1:69" s="29" customFormat="1" ht="12.75">
      <c r="A25" s="40" t="s">
        <v>18</v>
      </c>
      <c r="B25" s="41">
        <v>15</v>
      </c>
      <c r="C25" s="380"/>
      <c r="D25" s="380"/>
      <c r="E25" s="377"/>
      <c r="F25" s="377"/>
      <c r="G25" s="374"/>
      <c r="H25" s="374"/>
      <c r="I25" s="363"/>
      <c r="J25" s="363"/>
      <c r="K25" s="341"/>
      <c r="L25" s="342"/>
      <c r="M25" s="350"/>
      <c r="N25" s="351"/>
      <c r="O25" s="389"/>
      <c r="P25" s="390"/>
      <c r="Q25" s="316"/>
      <c r="R25" s="317"/>
      <c r="S25" s="318"/>
      <c r="T25" s="191"/>
      <c r="U25" s="119">
        <f>SUM(C25:O25)</f>
        <v>0</v>
      </c>
      <c r="V25" s="336"/>
      <c r="W25" s="336"/>
      <c r="X25" s="336"/>
      <c r="Y25" s="151"/>
      <c r="Z25" s="28"/>
      <c r="AA25" s="28"/>
      <c r="AB25" s="28"/>
      <c r="AC25" s="28"/>
      <c r="AD25" s="32"/>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row>
    <row r="26" spans="1:69" s="29" customFormat="1" ht="13.5" thickBot="1">
      <c r="A26" s="44" t="s">
        <v>19</v>
      </c>
      <c r="B26" s="45">
        <v>16</v>
      </c>
      <c r="C26" s="379"/>
      <c r="D26" s="379"/>
      <c r="E26" s="376"/>
      <c r="F26" s="376"/>
      <c r="G26" s="373"/>
      <c r="H26" s="373"/>
      <c r="I26" s="364"/>
      <c r="J26" s="364"/>
      <c r="K26" s="339"/>
      <c r="L26" s="340"/>
      <c r="M26" s="365"/>
      <c r="N26" s="366"/>
      <c r="O26" s="381"/>
      <c r="P26" s="382"/>
      <c r="Q26" s="319"/>
      <c r="R26" s="320"/>
      <c r="S26" s="321"/>
      <c r="T26" s="193"/>
      <c r="U26" s="121">
        <f>SUM(C26:O26)</f>
        <v>0</v>
      </c>
      <c r="V26" s="35">
        <f>SUM(U20:U26)</f>
        <v>0</v>
      </c>
      <c r="W26" s="35">
        <f>W19-V26</f>
        <v>0</v>
      </c>
      <c r="X26" s="35" t="e">
        <f>(W26*100)/U1</f>
        <v>#DIV/0!</v>
      </c>
      <c r="Y26" s="152"/>
      <c r="Z26" s="28"/>
      <c r="AA26" s="28"/>
      <c r="AB26" s="28"/>
      <c r="AC26" s="28"/>
      <c r="AD26" s="32"/>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row>
    <row r="27" spans="1:69" s="29" customFormat="1" ht="12.75">
      <c r="A27" s="40" t="s">
        <v>16</v>
      </c>
      <c r="B27" s="41">
        <v>17</v>
      </c>
      <c r="C27" s="380"/>
      <c r="D27" s="380"/>
      <c r="E27" s="377"/>
      <c r="F27" s="377"/>
      <c r="G27" s="374"/>
      <c r="H27" s="374"/>
      <c r="I27" s="363"/>
      <c r="J27" s="363"/>
      <c r="K27" s="341"/>
      <c r="L27" s="342"/>
      <c r="M27" s="350"/>
      <c r="N27" s="351"/>
      <c r="O27" s="389"/>
      <c r="P27" s="390"/>
      <c r="Q27" s="144"/>
      <c r="R27" s="145"/>
      <c r="S27" s="113" t="str">
        <f>IF(R27=INTERN!$A$4,$R$1,"0")</f>
        <v>0</v>
      </c>
      <c r="T27" s="191"/>
      <c r="U27" s="119">
        <f t="shared" si="0"/>
        <v>0</v>
      </c>
      <c r="V27" s="335"/>
      <c r="W27" s="335"/>
      <c r="X27" s="335"/>
      <c r="Y27" s="150"/>
      <c r="Z27" s="28"/>
      <c r="AA27" s="28"/>
      <c r="AB27" s="28"/>
      <c r="AC27" s="28"/>
      <c r="AD27" s="32"/>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row>
    <row r="28" spans="1:69" s="29" customFormat="1" ht="12.75">
      <c r="A28" s="42" t="s">
        <v>15</v>
      </c>
      <c r="B28" s="43">
        <v>18</v>
      </c>
      <c r="C28" s="378"/>
      <c r="D28" s="378"/>
      <c r="E28" s="375"/>
      <c r="F28" s="375"/>
      <c r="G28" s="372"/>
      <c r="H28" s="372"/>
      <c r="I28" s="371"/>
      <c r="J28" s="371"/>
      <c r="K28" s="352"/>
      <c r="L28" s="353"/>
      <c r="M28" s="343"/>
      <c r="N28" s="344"/>
      <c r="O28" s="354"/>
      <c r="P28" s="355"/>
      <c r="Q28" s="146"/>
      <c r="R28" s="147"/>
      <c r="S28" s="114" t="str">
        <f>IF(R28=INTERN!$A$4,$R$1,"0")</f>
        <v>0</v>
      </c>
      <c r="T28" s="192"/>
      <c r="U28" s="120">
        <f t="shared" si="0"/>
        <v>0</v>
      </c>
      <c r="V28" s="335"/>
      <c r="W28" s="335"/>
      <c r="X28" s="335"/>
      <c r="Y28" s="151"/>
      <c r="Z28" s="28"/>
      <c r="AA28" s="28"/>
      <c r="AB28" s="28"/>
      <c r="AC28" s="28"/>
      <c r="AD28" s="32"/>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row>
    <row r="29" spans="1:69" s="29" customFormat="1" ht="12.75">
      <c r="A29" s="42" t="s">
        <v>14</v>
      </c>
      <c r="B29" s="43">
        <v>19</v>
      </c>
      <c r="C29" s="378"/>
      <c r="D29" s="378"/>
      <c r="E29" s="375"/>
      <c r="F29" s="375"/>
      <c r="G29" s="372"/>
      <c r="H29" s="372"/>
      <c r="I29" s="371"/>
      <c r="J29" s="371"/>
      <c r="K29" s="352"/>
      <c r="L29" s="353"/>
      <c r="M29" s="343"/>
      <c r="N29" s="344"/>
      <c r="O29" s="354"/>
      <c r="P29" s="355"/>
      <c r="Q29" s="146"/>
      <c r="R29" s="147"/>
      <c r="S29" s="114" t="str">
        <f>IF(R29=INTERN!$A$4,$R$1,"0")</f>
        <v>0</v>
      </c>
      <c r="T29" s="192"/>
      <c r="U29" s="120">
        <f t="shared" si="0"/>
        <v>0</v>
      </c>
      <c r="V29" s="335"/>
      <c r="W29" s="335"/>
      <c r="X29" s="335"/>
      <c r="Y29" s="151"/>
      <c r="Z29" s="28"/>
      <c r="AA29" s="28"/>
      <c r="AB29" s="28"/>
      <c r="AC29" s="28"/>
      <c r="AD29" s="32"/>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row>
    <row r="30" spans="1:69" s="29" customFormat="1" ht="12.75">
      <c r="A30" s="42" t="s">
        <v>13</v>
      </c>
      <c r="B30" s="43">
        <v>20</v>
      </c>
      <c r="C30" s="378"/>
      <c r="D30" s="378"/>
      <c r="E30" s="375"/>
      <c r="F30" s="375"/>
      <c r="G30" s="372"/>
      <c r="H30" s="372"/>
      <c r="I30" s="371"/>
      <c r="J30" s="371"/>
      <c r="K30" s="352"/>
      <c r="L30" s="353"/>
      <c r="M30" s="343"/>
      <c r="N30" s="344"/>
      <c r="O30" s="354"/>
      <c r="P30" s="355"/>
      <c r="Q30" s="146"/>
      <c r="R30" s="147"/>
      <c r="S30" s="114" t="str">
        <f>IF(R30=INTERN!$A$4,$R$1,"0")</f>
        <v>0</v>
      </c>
      <c r="T30" s="192"/>
      <c r="U30" s="120">
        <f t="shared" si="0"/>
        <v>0</v>
      </c>
      <c r="V30" s="335"/>
      <c r="W30" s="335"/>
      <c r="X30" s="335"/>
      <c r="Y30" s="151"/>
      <c r="Z30" s="28"/>
      <c r="AA30" s="28"/>
      <c r="AB30" s="28"/>
      <c r="AC30" s="28"/>
      <c r="AD30" s="32"/>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row>
    <row r="31" spans="1:69" s="29" customFormat="1" ht="13.5" thickBot="1">
      <c r="A31" s="44" t="s">
        <v>17</v>
      </c>
      <c r="B31" s="45">
        <v>21</v>
      </c>
      <c r="C31" s="379"/>
      <c r="D31" s="379"/>
      <c r="E31" s="376"/>
      <c r="F31" s="376"/>
      <c r="G31" s="373"/>
      <c r="H31" s="373"/>
      <c r="I31" s="364"/>
      <c r="J31" s="364"/>
      <c r="K31" s="339"/>
      <c r="L31" s="340"/>
      <c r="M31" s="365"/>
      <c r="N31" s="366"/>
      <c r="O31" s="381"/>
      <c r="P31" s="382"/>
      <c r="Q31" s="148"/>
      <c r="R31" s="149"/>
      <c r="S31" s="115">
        <f>R31*R1</f>
        <v>0</v>
      </c>
      <c r="T31" s="193"/>
      <c r="U31" s="121">
        <f t="shared" si="0"/>
        <v>0</v>
      </c>
      <c r="V31" s="335"/>
      <c r="W31" s="335"/>
      <c r="X31" s="335"/>
      <c r="Y31" s="151"/>
      <c r="Z31" s="28"/>
      <c r="AA31" s="28"/>
      <c r="AB31" s="28"/>
      <c r="AC31" s="28"/>
      <c r="AD31" s="32"/>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row>
    <row r="32" spans="1:69" s="29" customFormat="1" ht="12.75">
      <c r="A32" s="40" t="s">
        <v>18</v>
      </c>
      <c r="B32" s="41">
        <v>22</v>
      </c>
      <c r="C32" s="380"/>
      <c r="D32" s="380"/>
      <c r="E32" s="377"/>
      <c r="F32" s="377"/>
      <c r="G32" s="374"/>
      <c r="H32" s="374"/>
      <c r="I32" s="363"/>
      <c r="J32" s="363"/>
      <c r="K32" s="341"/>
      <c r="L32" s="342"/>
      <c r="M32" s="350"/>
      <c r="N32" s="351"/>
      <c r="O32" s="389"/>
      <c r="P32" s="390"/>
      <c r="Q32" s="316"/>
      <c r="R32" s="317"/>
      <c r="S32" s="318"/>
      <c r="T32" s="191"/>
      <c r="U32" s="119">
        <f>SUM(C32:O32)</f>
        <v>0</v>
      </c>
      <c r="V32" s="336"/>
      <c r="W32" s="336"/>
      <c r="X32" s="336"/>
      <c r="Y32" s="151"/>
      <c r="Z32" s="28"/>
      <c r="AA32" s="28"/>
      <c r="AB32" s="28"/>
      <c r="AC32" s="28"/>
      <c r="AD32" s="32"/>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row>
    <row r="33" spans="1:69" s="29" customFormat="1" ht="13.5" thickBot="1">
      <c r="A33" s="44" t="s">
        <v>19</v>
      </c>
      <c r="B33" s="45">
        <v>23</v>
      </c>
      <c r="C33" s="379"/>
      <c r="D33" s="379"/>
      <c r="E33" s="376"/>
      <c r="F33" s="376"/>
      <c r="G33" s="373"/>
      <c r="H33" s="373"/>
      <c r="I33" s="364"/>
      <c r="J33" s="364"/>
      <c r="K33" s="339"/>
      <c r="L33" s="340"/>
      <c r="M33" s="365"/>
      <c r="N33" s="366"/>
      <c r="O33" s="381"/>
      <c r="P33" s="382"/>
      <c r="Q33" s="319"/>
      <c r="R33" s="320"/>
      <c r="S33" s="321"/>
      <c r="T33" s="193"/>
      <c r="U33" s="121">
        <f>SUM(C33:O33)</f>
        <v>0</v>
      </c>
      <c r="V33" s="35">
        <f>SUM(U27:U33)</f>
        <v>0</v>
      </c>
      <c r="W33" s="35">
        <f>W26-V33</f>
        <v>0</v>
      </c>
      <c r="X33" s="35" t="e">
        <f>(W33*100)/U1</f>
        <v>#DIV/0!</v>
      </c>
      <c r="Y33" s="152"/>
      <c r="Z33" s="28"/>
      <c r="AA33" s="28"/>
      <c r="AB33" s="28"/>
      <c r="AC33" s="28"/>
      <c r="AD33" s="32"/>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row>
    <row r="34" spans="1:69" s="29" customFormat="1" ht="12.75">
      <c r="A34" s="40" t="s">
        <v>16</v>
      </c>
      <c r="B34" s="41">
        <v>24</v>
      </c>
      <c r="C34" s="380"/>
      <c r="D34" s="380"/>
      <c r="E34" s="377"/>
      <c r="F34" s="377"/>
      <c r="G34" s="374"/>
      <c r="H34" s="374"/>
      <c r="I34" s="363"/>
      <c r="J34" s="363"/>
      <c r="K34" s="341"/>
      <c r="L34" s="342"/>
      <c r="M34" s="350"/>
      <c r="N34" s="351"/>
      <c r="O34" s="389"/>
      <c r="P34" s="390"/>
      <c r="Q34" s="144"/>
      <c r="R34" s="145"/>
      <c r="S34" s="113" t="str">
        <f>IF(R34=INTERN!$A$4,$R$1,"0")</f>
        <v>0</v>
      </c>
      <c r="T34" s="191"/>
      <c r="U34" s="119">
        <f t="shared" si="0"/>
        <v>0</v>
      </c>
      <c r="V34" s="335"/>
      <c r="W34" s="335"/>
      <c r="X34" s="335"/>
      <c r="Y34" s="150"/>
      <c r="Z34" s="28"/>
      <c r="AA34" s="28"/>
      <c r="AB34" s="28"/>
      <c r="AC34" s="28"/>
      <c r="AD34" s="32"/>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row>
    <row r="35" spans="1:69" s="29" customFormat="1" ht="12.75">
      <c r="A35" s="42" t="s">
        <v>15</v>
      </c>
      <c r="B35" s="43">
        <v>25</v>
      </c>
      <c r="C35" s="378"/>
      <c r="D35" s="378"/>
      <c r="E35" s="375"/>
      <c r="F35" s="375"/>
      <c r="G35" s="372"/>
      <c r="H35" s="372"/>
      <c r="I35" s="371"/>
      <c r="J35" s="371"/>
      <c r="K35" s="352"/>
      <c r="L35" s="353"/>
      <c r="M35" s="343"/>
      <c r="N35" s="344"/>
      <c r="O35" s="354"/>
      <c r="P35" s="355"/>
      <c r="Q35" s="146"/>
      <c r="R35" s="147"/>
      <c r="S35" s="114" t="str">
        <f>IF(R35=INTERN!$A$4,$R$1,"0")</f>
        <v>0</v>
      </c>
      <c r="T35" s="192"/>
      <c r="U35" s="120">
        <f t="shared" si="0"/>
        <v>0</v>
      </c>
      <c r="V35" s="335"/>
      <c r="W35" s="335"/>
      <c r="X35" s="335"/>
      <c r="Y35" s="151"/>
      <c r="Z35" s="28"/>
      <c r="AA35" s="28"/>
      <c r="AB35" s="28"/>
      <c r="AC35" s="28"/>
      <c r="AD35" s="32"/>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row>
    <row r="36" spans="1:69" s="29" customFormat="1" ht="12.75">
      <c r="A36" s="42" t="s">
        <v>14</v>
      </c>
      <c r="B36" s="43">
        <v>26</v>
      </c>
      <c r="C36" s="378"/>
      <c r="D36" s="378"/>
      <c r="E36" s="375"/>
      <c r="F36" s="375"/>
      <c r="G36" s="372"/>
      <c r="H36" s="372"/>
      <c r="I36" s="371"/>
      <c r="J36" s="371"/>
      <c r="K36" s="352"/>
      <c r="L36" s="353"/>
      <c r="M36" s="343"/>
      <c r="N36" s="344"/>
      <c r="O36" s="354"/>
      <c r="P36" s="355"/>
      <c r="Q36" s="146"/>
      <c r="R36" s="147"/>
      <c r="S36" s="114" t="str">
        <f>IF(R36=INTERN!$A$4,$R$1,"0")</f>
        <v>0</v>
      </c>
      <c r="T36" s="192"/>
      <c r="U36" s="120">
        <f t="shared" si="0"/>
        <v>0</v>
      </c>
      <c r="V36" s="335"/>
      <c r="W36" s="335"/>
      <c r="X36" s="335"/>
      <c r="Y36" s="151"/>
      <c r="Z36" s="28"/>
      <c r="AA36" s="28"/>
      <c r="AB36" s="28"/>
      <c r="AC36" s="28"/>
      <c r="AD36" s="32"/>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row>
    <row r="37" spans="1:69" s="29" customFormat="1" ht="12.75">
      <c r="A37" s="42" t="s">
        <v>13</v>
      </c>
      <c r="B37" s="43">
        <v>27</v>
      </c>
      <c r="C37" s="378"/>
      <c r="D37" s="378"/>
      <c r="E37" s="375"/>
      <c r="F37" s="375"/>
      <c r="G37" s="372"/>
      <c r="H37" s="372"/>
      <c r="I37" s="371"/>
      <c r="J37" s="371"/>
      <c r="K37" s="352"/>
      <c r="L37" s="353"/>
      <c r="M37" s="343"/>
      <c r="N37" s="344"/>
      <c r="O37" s="354"/>
      <c r="P37" s="355"/>
      <c r="Q37" s="146"/>
      <c r="R37" s="147"/>
      <c r="S37" s="114" t="str">
        <f>IF(R37=INTERN!$A$4,$R$1,"0")</f>
        <v>0</v>
      </c>
      <c r="T37" s="192"/>
      <c r="U37" s="120">
        <f t="shared" si="0"/>
        <v>0</v>
      </c>
      <c r="V37" s="335"/>
      <c r="W37" s="335"/>
      <c r="X37" s="335"/>
      <c r="Y37" s="151"/>
      <c r="Z37" s="28"/>
      <c r="AA37" s="28"/>
      <c r="AB37" s="28"/>
      <c r="AC37" s="28"/>
      <c r="AD37" s="32"/>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row>
    <row r="38" spans="1:69" s="29" customFormat="1" ht="13.5" thickBot="1">
      <c r="A38" s="44" t="s">
        <v>17</v>
      </c>
      <c r="B38" s="45">
        <v>28</v>
      </c>
      <c r="C38" s="379"/>
      <c r="D38" s="379"/>
      <c r="E38" s="376"/>
      <c r="F38" s="376"/>
      <c r="G38" s="373"/>
      <c r="H38" s="373"/>
      <c r="I38" s="364"/>
      <c r="J38" s="364"/>
      <c r="K38" s="339"/>
      <c r="L38" s="340"/>
      <c r="M38" s="365"/>
      <c r="N38" s="366"/>
      <c r="O38" s="381"/>
      <c r="P38" s="382"/>
      <c r="Q38" s="148"/>
      <c r="R38" s="149"/>
      <c r="S38" s="115">
        <f>R38*R1</f>
        <v>0</v>
      </c>
      <c r="T38" s="193"/>
      <c r="U38" s="121">
        <f t="shared" si="0"/>
        <v>0</v>
      </c>
      <c r="V38" s="335"/>
      <c r="W38" s="335"/>
      <c r="X38" s="335"/>
      <c r="Y38" s="151"/>
      <c r="Z38" s="28"/>
      <c r="AA38" s="28"/>
      <c r="AB38" s="28"/>
      <c r="AC38" s="28"/>
      <c r="AD38" s="32"/>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row>
    <row r="39" spans="1:69" s="29" customFormat="1" ht="12.75">
      <c r="A39" s="40" t="s">
        <v>18</v>
      </c>
      <c r="B39" s="41">
        <v>29</v>
      </c>
      <c r="C39" s="380"/>
      <c r="D39" s="380"/>
      <c r="E39" s="377"/>
      <c r="F39" s="377"/>
      <c r="G39" s="374"/>
      <c r="H39" s="374"/>
      <c r="I39" s="363"/>
      <c r="J39" s="363"/>
      <c r="K39" s="341"/>
      <c r="L39" s="342"/>
      <c r="M39" s="350"/>
      <c r="N39" s="351"/>
      <c r="O39" s="389"/>
      <c r="P39" s="390"/>
      <c r="Q39" s="316"/>
      <c r="R39" s="317"/>
      <c r="S39" s="318"/>
      <c r="T39" s="191"/>
      <c r="U39" s="119">
        <f>SUM(C39:O39)</f>
        <v>0</v>
      </c>
      <c r="V39" s="336"/>
      <c r="W39" s="336"/>
      <c r="X39" s="336"/>
      <c r="Y39" s="151"/>
      <c r="Z39" s="28"/>
      <c r="AA39" s="28"/>
      <c r="AB39" s="28"/>
      <c r="AC39" s="28"/>
      <c r="AD39" s="32"/>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row>
    <row r="40" spans="1:69" s="29" customFormat="1" ht="13.5" thickBot="1">
      <c r="A40" s="44" t="s">
        <v>19</v>
      </c>
      <c r="B40" s="45">
        <v>30</v>
      </c>
      <c r="C40" s="379"/>
      <c r="D40" s="379"/>
      <c r="E40" s="376"/>
      <c r="F40" s="376"/>
      <c r="G40" s="373"/>
      <c r="H40" s="373"/>
      <c r="I40" s="364"/>
      <c r="J40" s="364"/>
      <c r="K40" s="339"/>
      <c r="L40" s="340"/>
      <c r="M40" s="365"/>
      <c r="N40" s="366"/>
      <c r="O40" s="381"/>
      <c r="P40" s="382"/>
      <c r="Q40" s="319"/>
      <c r="R40" s="320"/>
      <c r="S40" s="321"/>
      <c r="T40" s="193"/>
      <c r="U40" s="121">
        <f>SUM(C40:O40)</f>
        <v>0</v>
      </c>
      <c r="V40" s="35">
        <f>SUM(U34:U40)</f>
        <v>0</v>
      </c>
      <c r="W40" s="35">
        <f>W33-V40</f>
        <v>0</v>
      </c>
      <c r="X40" s="35" t="e">
        <f>(W40*100)/U1</f>
        <v>#DIV/0!</v>
      </c>
      <c r="Y40" s="152"/>
      <c r="Z40" s="28"/>
      <c r="AA40" s="28"/>
      <c r="AB40" s="28"/>
      <c r="AC40" s="28"/>
      <c r="AD40" s="32"/>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row>
    <row r="41" spans="1:69" s="29" customFormat="1" ht="12.75">
      <c r="A41" s="40" t="s">
        <v>16</v>
      </c>
      <c r="B41" s="41">
        <v>31</v>
      </c>
      <c r="C41" s="380"/>
      <c r="D41" s="380"/>
      <c r="E41" s="377"/>
      <c r="F41" s="377"/>
      <c r="G41" s="374"/>
      <c r="H41" s="374"/>
      <c r="I41" s="363"/>
      <c r="J41" s="363"/>
      <c r="K41" s="341"/>
      <c r="L41" s="342"/>
      <c r="M41" s="350"/>
      <c r="N41" s="351"/>
      <c r="O41" s="389"/>
      <c r="P41" s="390"/>
      <c r="Q41" s="144"/>
      <c r="R41" s="145"/>
      <c r="S41" s="113" t="str">
        <f>IF(R41=INTERN!$A$4,$R$1,"0")</f>
        <v>0</v>
      </c>
      <c r="T41" s="191"/>
      <c r="U41" s="116">
        <f t="shared" si="0"/>
        <v>0</v>
      </c>
      <c r="V41" s="328"/>
      <c r="W41" s="330"/>
      <c r="X41" s="330"/>
      <c r="Y41" s="150"/>
      <c r="Z41" s="28"/>
      <c r="AA41" s="28"/>
      <c r="AB41" s="28"/>
      <c r="AC41" s="28"/>
      <c r="AD41" s="32"/>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row>
    <row r="42" spans="1:69" s="29" customFormat="1" ht="12.75">
      <c r="A42" s="42" t="s">
        <v>20</v>
      </c>
      <c r="B42" s="43"/>
      <c r="C42" s="378"/>
      <c r="D42" s="378"/>
      <c r="E42" s="375"/>
      <c r="F42" s="375"/>
      <c r="G42" s="372"/>
      <c r="H42" s="372"/>
      <c r="I42" s="371"/>
      <c r="J42" s="371"/>
      <c r="K42" s="352"/>
      <c r="L42" s="353"/>
      <c r="M42" s="343"/>
      <c r="N42" s="344"/>
      <c r="O42" s="354"/>
      <c r="P42" s="355"/>
      <c r="Q42" s="146"/>
      <c r="R42" s="147"/>
      <c r="S42" s="114" t="str">
        <f>IF(R42=INTERN!$A$4,$R$1,"0")</f>
        <v>0</v>
      </c>
      <c r="T42" s="192"/>
      <c r="U42" s="117">
        <f t="shared" si="0"/>
        <v>0</v>
      </c>
      <c r="V42" s="328"/>
      <c r="W42" s="330"/>
      <c r="X42" s="330"/>
      <c r="Y42" s="151"/>
      <c r="Z42" s="28"/>
      <c r="AA42" s="28"/>
      <c r="AB42" s="28"/>
      <c r="AC42" s="28"/>
      <c r="AD42" s="32"/>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row>
    <row r="43" spans="1:69" s="29" customFormat="1" ht="12.75">
      <c r="A43" s="42" t="s">
        <v>14</v>
      </c>
      <c r="B43" s="43"/>
      <c r="C43" s="378"/>
      <c r="D43" s="378"/>
      <c r="E43" s="375"/>
      <c r="F43" s="375"/>
      <c r="G43" s="372"/>
      <c r="H43" s="372"/>
      <c r="I43" s="371"/>
      <c r="J43" s="371"/>
      <c r="K43" s="352"/>
      <c r="L43" s="353"/>
      <c r="M43" s="343"/>
      <c r="N43" s="344"/>
      <c r="O43" s="354"/>
      <c r="P43" s="355"/>
      <c r="Q43" s="146"/>
      <c r="R43" s="147"/>
      <c r="S43" s="114" t="str">
        <f>IF(R43=INTERN!$A$4,$R$1,"0")</f>
        <v>0</v>
      </c>
      <c r="T43" s="192"/>
      <c r="U43" s="117">
        <f t="shared" si="0"/>
        <v>0</v>
      </c>
      <c r="V43" s="329"/>
      <c r="W43" s="331"/>
      <c r="X43" s="331"/>
      <c r="Y43" s="151"/>
      <c r="Z43" s="28"/>
      <c r="AA43" s="28"/>
      <c r="AB43" s="28"/>
      <c r="AC43" s="28"/>
      <c r="AD43" s="32"/>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row>
    <row r="44" spans="1:69" s="29" customFormat="1" ht="13.5" thickBot="1">
      <c r="A44" s="44" t="s">
        <v>13</v>
      </c>
      <c r="B44" s="45"/>
      <c r="C44" s="379"/>
      <c r="D44" s="379"/>
      <c r="E44" s="376"/>
      <c r="F44" s="376"/>
      <c r="G44" s="373"/>
      <c r="H44" s="373"/>
      <c r="I44" s="364"/>
      <c r="J44" s="364"/>
      <c r="K44" s="339"/>
      <c r="L44" s="340"/>
      <c r="M44" s="365"/>
      <c r="N44" s="366"/>
      <c r="O44" s="393"/>
      <c r="P44" s="394"/>
      <c r="Q44" s="148"/>
      <c r="R44" s="149"/>
      <c r="S44" s="160" t="str">
        <f>IF(R44=INTERN!$A$4,$R$1,"0")</f>
        <v>0</v>
      </c>
      <c r="T44" s="193"/>
      <c r="U44" s="122">
        <f t="shared" si="0"/>
        <v>0</v>
      </c>
      <c r="V44" s="46">
        <f>SUM(U41:U44)</f>
        <v>0</v>
      </c>
      <c r="W44" s="35">
        <f>W40-V44</f>
        <v>0</v>
      </c>
      <c r="X44" s="35" t="e">
        <f>(W44*100)/U1</f>
        <v>#DIV/0!</v>
      </c>
      <c r="Y44" s="152"/>
      <c r="Z44" s="28"/>
      <c r="AA44" s="28"/>
      <c r="AB44" s="28"/>
      <c r="AC44" s="28"/>
      <c r="AD44" s="32"/>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row>
    <row r="45" spans="1:69" s="29" customFormat="1" ht="24.75" thickBot="1">
      <c r="A45" s="27"/>
      <c r="B45" s="30"/>
      <c r="C45" s="34" t="s">
        <v>0</v>
      </c>
      <c r="D45" s="36">
        <f>SUM(C6:D44)</f>
        <v>0</v>
      </c>
      <c r="E45" s="34" t="s">
        <v>0</v>
      </c>
      <c r="F45" s="36">
        <f>SUM(E6:F44)</f>
        <v>0</v>
      </c>
      <c r="G45" s="34" t="s">
        <v>0</v>
      </c>
      <c r="H45" s="36">
        <f>SUM(G6:G44)</f>
        <v>0</v>
      </c>
      <c r="I45" s="34" t="s">
        <v>0</v>
      </c>
      <c r="J45" s="36">
        <f>SUM(I6:J44)</f>
        <v>0</v>
      </c>
      <c r="K45" s="34" t="s">
        <v>0</v>
      </c>
      <c r="L45" s="36">
        <f>SUM(K6:L44)</f>
        <v>0</v>
      </c>
      <c r="M45" s="34" t="s">
        <v>0</v>
      </c>
      <c r="N45" s="36">
        <f>SUM(M6:N44)</f>
        <v>0</v>
      </c>
      <c r="O45" s="34" t="s">
        <v>0</v>
      </c>
      <c r="P45" s="36">
        <f>SUM(O6:P44)</f>
        <v>0</v>
      </c>
      <c r="Q45" s="53">
        <f>SUM(Q6:Q44)</f>
        <v>0</v>
      </c>
      <c r="R45" s="52"/>
      <c r="S45" s="36">
        <f>SUM(S6:S44)</f>
        <v>0</v>
      </c>
      <c r="T45" s="425"/>
      <c r="U45" s="426"/>
      <c r="V45" s="426"/>
      <c r="W45" s="426"/>
      <c r="X45" s="426"/>
      <c r="Y45" s="437"/>
      <c r="Z45" s="28"/>
      <c r="AA45" s="28"/>
      <c r="AB45" s="28"/>
      <c r="AC45" s="28"/>
      <c r="AD45" s="32"/>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row>
    <row r="46" spans="1:69" s="29" customFormat="1" ht="15.75" thickBot="1">
      <c r="A46" s="25"/>
      <c r="B46" s="25"/>
      <c r="C46" s="25"/>
      <c r="D46" s="25"/>
      <c r="E46" s="25"/>
      <c r="F46" s="25"/>
      <c r="G46" s="25"/>
      <c r="H46" s="25"/>
      <c r="I46" s="25"/>
      <c r="J46" s="25"/>
      <c r="K46" s="25"/>
      <c r="L46" s="25"/>
      <c r="M46" s="25"/>
      <c r="N46" s="25"/>
      <c r="O46" s="25"/>
      <c r="P46" s="25"/>
      <c r="Q46" s="25"/>
      <c r="R46" s="25"/>
      <c r="S46" s="25"/>
      <c r="T46" s="88"/>
      <c r="U46" s="438" t="s">
        <v>150</v>
      </c>
      <c r="V46" s="439"/>
      <c r="W46" s="439"/>
      <c r="X46" s="439"/>
      <c r="Y46" s="440"/>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row>
    <row r="47" spans="1:69" s="29" customFormat="1" ht="15.75" customHeight="1" thickBot="1">
      <c r="A47" s="188"/>
      <c r="B47" s="188"/>
      <c r="C47" s="188"/>
      <c r="D47" s="188"/>
      <c r="E47" s="188"/>
      <c r="F47" s="188"/>
      <c r="G47" s="188"/>
      <c r="H47" s="188"/>
      <c r="I47" s="188"/>
      <c r="J47" s="188"/>
      <c r="K47" s="188"/>
      <c r="L47" s="188"/>
      <c r="M47" s="25"/>
      <c r="N47" s="25"/>
      <c r="O47" s="25"/>
      <c r="P47" s="25"/>
      <c r="Q47" s="25"/>
      <c r="R47" s="25"/>
      <c r="S47" s="25"/>
      <c r="T47" s="190"/>
      <c r="U47" s="98">
        <f>U4</f>
        <v>0</v>
      </c>
      <c r="V47" s="228" t="s">
        <v>37</v>
      </c>
      <c r="W47" s="428" t="s">
        <v>151</v>
      </c>
      <c r="X47" s="429"/>
      <c r="Y47" s="430"/>
      <c r="Z47" s="28"/>
      <c r="AA47" s="84"/>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row>
    <row r="48" spans="1:69" s="29" customFormat="1" ht="19.5" customHeight="1">
      <c r="A48" s="25"/>
      <c r="B48" s="25"/>
      <c r="C48" s="25"/>
      <c r="D48" s="25"/>
      <c r="E48" s="25"/>
      <c r="F48" s="25"/>
      <c r="G48" s="25"/>
      <c r="H48" s="25"/>
      <c r="I48" s="25"/>
      <c r="J48" s="25"/>
      <c r="K48" s="25"/>
      <c r="L48" s="25"/>
      <c r="M48" s="188"/>
      <c r="N48" s="188"/>
      <c r="O48" s="188"/>
      <c r="P48" s="188"/>
      <c r="Q48" s="188"/>
      <c r="R48" s="188"/>
      <c r="S48" s="188"/>
      <c r="T48" s="190"/>
      <c r="U48" s="189">
        <f>U47-U49</f>
        <v>0</v>
      </c>
      <c r="V48" s="228" t="s">
        <v>37</v>
      </c>
      <c r="W48" s="428" t="s">
        <v>152</v>
      </c>
      <c r="X48" s="429"/>
      <c r="Y48" s="430"/>
      <c r="Z48" s="28"/>
      <c r="AA48" s="84"/>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row>
    <row r="49" spans="1:68" s="29" customFormat="1" ht="36" customHeight="1">
      <c r="A49" s="188"/>
      <c r="B49" s="188"/>
      <c r="C49" s="188"/>
      <c r="D49" s="188"/>
      <c r="E49" s="188"/>
      <c r="F49" s="188"/>
      <c r="G49" s="188"/>
      <c r="H49" s="188"/>
      <c r="I49" s="188"/>
      <c r="J49" s="188"/>
      <c r="K49" s="188"/>
      <c r="L49" s="188"/>
      <c r="M49" s="188"/>
      <c r="N49" s="188"/>
      <c r="O49" s="188"/>
      <c r="P49" s="188"/>
      <c r="Q49" s="188"/>
      <c r="R49" s="188"/>
      <c r="S49" s="188"/>
      <c r="T49" s="190"/>
      <c r="U49" s="199">
        <f>W44</f>
        <v>0</v>
      </c>
      <c r="V49" s="229" t="s">
        <v>37</v>
      </c>
      <c r="W49" s="431" t="s">
        <v>97</v>
      </c>
      <c r="X49" s="432"/>
      <c r="Y49" s="433"/>
      <c r="Z49" s="86"/>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row>
    <row r="50" spans="1:68" s="29" customFormat="1" ht="27" customHeight="1" thickBot="1">
      <c r="A50" s="188"/>
      <c r="B50" s="188"/>
      <c r="C50" s="188"/>
      <c r="D50" s="188"/>
      <c r="E50" s="188"/>
      <c r="F50" s="188"/>
      <c r="G50" s="188"/>
      <c r="H50" s="188"/>
      <c r="I50" s="188"/>
      <c r="J50" s="188"/>
      <c r="K50" s="188"/>
      <c r="L50" s="188"/>
      <c r="M50" s="188"/>
      <c r="N50" s="188"/>
      <c r="O50" s="188"/>
      <c r="P50" s="188"/>
      <c r="Q50" s="188"/>
      <c r="R50" s="188"/>
      <c r="S50" s="188"/>
      <c r="T50" s="190"/>
      <c r="U50" s="99">
        <f>November!U5/11</f>
        <v>0</v>
      </c>
      <c r="V50" s="227" t="s">
        <v>37</v>
      </c>
      <c r="W50" s="434" t="s">
        <v>99</v>
      </c>
      <c r="X50" s="435"/>
      <c r="Y50" s="436"/>
      <c r="Z50" s="86"/>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row>
    <row r="51" spans="1:25" ht="60" customHeight="1">
      <c r="A51" s="422" t="s">
        <v>106</v>
      </c>
      <c r="B51" s="423"/>
      <c r="C51" s="423"/>
      <c r="D51" s="423"/>
      <c r="E51" s="423"/>
      <c r="F51" s="423"/>
      <c r="G51" s="423"/>
      <c r="H51" s="423"/>
      <c r="I51" s="423"/>
      <c r="J51" s="423"/>
      <c r="K51" s="423"/>
      <c r="L51" s="423"/>
      <c r="M51" s="423"/>
      <c r="N51" s="423"/>
      <c r="O51" s="423"/>
      <c r="P51" s="423"/>
      <c r="Q51" s="423"/>
      <c r="R51" s="423"/>
      <c r="S51" s="423"/>
      <c r="T51" s="423"/>
      <c r="U51" s="423"/>
      <c r="V51" s="423"/>
      <c r="W51" s="423"/>
      <c r="X51" s="423"/>
      <c r="Y51" s="424"/>
    </row>
    <row r="52" spans="1:25" ht="72" customHeight="1">
      <c r="A52" s="421" t="s">
        <v>159</v>
      </c>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3"/>
    </row>
    <row r="53" spans="1:32" ht="72" customHeight="1">
      <c r="A53" s="414" t="s">
        <v>160</v>
      </c>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3"/>
      <c r="AC53" s="28"/>
      <c r="AD53" s="28"/>
      <c r="AE53" s="28"/>
      <c r="AF53" s="28"/>
    </row>
    <row r="54" spans="1:33" ht="27" customHeight="1">
      <c r="A54" s="408" t="s">
        <v>114</v>
      </c>
      <c r="B54" s="409"/>
      <c r="C54" s="409"/>
      <c r="D54" s="409"/>
      <c r="E54" s="409"/>
      <c r="F54" s="409"/>
      <c r="G54" s="409"/>
      <c r="H54" s="409"/>
      <c r="I54" s="409"/>
      <c r="J54" s="409"/>
      <c r="K54" s="409"/>
      <c r="L54" s="409"/>
      <c r="M54" s="409"/>
      <c r="N54" s="409"/>
      <c r="O54" s="409"/>
      <c r="P54" s="409"/>
      <c r="Q54" s="409"/>
      <c r="R54" s="409"/>
      <c r="S54" s="409"/>
      <c r="T54" s="409"/>
      <c r="U54" s="409"/>
      <c r="V54" s="409"/>
      <c r="W54" s="409"/>
      <c r="X54" s="409"/>
      <c r="Y54" s="410"/>
      <c r="AB54" s="28"/>
      <c r="AC54" s="28"/>
      <c r="AD54" s="28"/>
      <c r="AE54" s="28"/>
      <c r="AF54" s="28"/>
      <c r="AG54" s="28"/>
    </row>
    <row r="55" spans="1:33" ht="28.5" customHeight="1">
      <c r="A55" s="345" t="s">
        <v>117</v>
      </c>
      <c r="B55" s="346"/>
      <c r="C55" s="346"/>
      <c r="D55" s="346"/>
      <c r="E55" s="346"/>
      <c r="F55" s="346"/>
      <c r="G55" s="346"/>
      <c r="H55" s="346"/>
      <c r="I55" s="346"/>
      <c r="J55" s="346"/>
      <c r="K55" s="346"/>
      <c r="L55" s="346"/>
      <c r="M55" s="346"/>
      <c r="N55" s="346"/>
      <c r="O55" s="346"/>
      <c r="P55" s="346"/>
      <c r="Q55" s="346"/>
      <c r="R55" s="346"/>
      <c r="S55" s="346"/>
      <c r="T55" s="346"/>
      <c r="U55" s="346"/>
      <c r="V55" s="346"/>
      <c r="W55" s="346"/>
      <c r="X55" s="346"/>
      <c r="Y55" s="347"/>
      <c r="AB55" s="28"/>
      <c r="AC55" s="28"/>
      <c r="AD55" s="28"/>
      <c r="AE55" s="28"/>
      <c r="AF55" s="28"/>
      <c r="AG55" s="28"/>
    </row>
    <row r="56" spans="1:33" ht="48" customHeight="1">
      <c r="A56" s="411" t="s">
        <v>161</v>
      </c>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3"/>
      <c r="AB56" s="28"/>
      <c r="AC56" s="28"/>
      <c r="AD56" s="28"/>
      <c r="AE56" s="28"/>
      <c r="AF56" s="28"/>
      <c r="AG56" s="28"/>
    </row>
    <row r="57" spans="1:69" s="9" customFormat="1" ht="43.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row>
    <row r="58" spans="1:69" s="9" customFormat="1" ht="27.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row>
    <row r="59" spans="1:33" ht="69.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row>
    <row r="60" spans="1:72" s="9" customFormat="1" ht="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row>
    <row r="61" spans="1:72" s="9" customFormat="1" ht="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row>
    <row r="62" spans="1:72" s="9" customFormat="1" ht="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row>
    <row r="63" spans="1:72" ht="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row>
    <row r="64" spans="1:72" s="9" customFormat="1" ht="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row>
    <row r="65" spans="1:72" s="9" customFormat="1" ht="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row>
    <row r="66" spans="1:72" s="9" customFormat="1" ht="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row>
    <row r="67" spans="1:72" s="9" customFormat="1" ht="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row>
    <row r="68" spans="1:72" s="9" customFormat="1" ht="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row>
    <row r="69" spans="1:72" s="9" customFormat="1" ht="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row>
    <row r="70" spans="1:72" ht="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row>
    <row r="71" spans="1:72" ht="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row>
    <row r="72" spans="1:72" ht="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row>
    <row r="73" spans="1:72" ht="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row>
    <row r="74" spans="1:72" ht="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row>
    <row r="75" spans="1:72" ht="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row>
    <row r="76" spans="1:72" ht="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row>
    <row r="77" spans="1:72" ht="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row>
    <row r="78" spans="1:72" ht="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row>
    <row r="79" spans="1:72" ht="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row>
    <row r="80" spans="1:72" ht="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row>
    <row r="81" spans="1:72" ht="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row>
    <row r="82" spans="1:72" ht="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row>
    <row r="83" spans="1:72" ht="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row>
    <row r="84" spans="1:72" ht="1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row>
    <row r="85" spans="1:72" ht="1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row>
    <row r="86" spans="1:72" ht="1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row>
    <row r="87" spans="1:72" ht="1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row>
    <row r="88" spans="25:72" ht="15">
      <c r="Y88" s="25"/>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row>
    <row r="89" spans="25:72" ht="15">
      <c r="Y89" s="25"/>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row>
    <row r="90" spans="25:72" ht="15">
      <c r="Y90" s="25"/>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row>
    <row r="91" spans="25:72" ht="15">
      <c r="Y91" s="25"/>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row>
    <row r="92" spans="25:72" ht="15">
      <c r="Y92" s="25"/>
      <c r="Z92" s="28"/>
      <c r="AA92" s="28"/>
      <c r="AB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row>
    <row r="93" spans="25:72" ht="15">
      <c r="Y93" s="25"/>
      <c r="Z93" s="28"/>
      <c r="AA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row>
    <row r="94" ht="15">
      <c r="Y94" s="25"/>
    </row>
    <row r="95" ht="15">
      <c r="Y95" s="25"/>
    </row>
    <row r="96" ht="15">
      <c r="Y96" s="25"/>
    </row>
    <row r="97" ht="15">
      <c r="Y97" s="25"/>
    </row>
    <row r="98" ht="15">
      <c r="Y98" s="25"/>
    </row>
    <row r="99" ht="15">
      <c r="Y99" s="25"/>
    </row>
    <row r="100" ht="15">
      <c r="Y100" s="25"/>
    </row>
    <row r="101" ht="15">
      <c r="Y101" s="25"/>
    </row>
    <row r="102" ht="15">
      <c r="Y102" s="25"/>
    </row>
    <row r="103" ht="15">
      <c r="Y103" s="25"/>
    </row>
    <row r="104" ht="15">
      <c r="Y104" s="25"/>
    </row>
    <row r="105" ht="15">
      <c r="Y105" s="25"/>
    </row>
    <row r="106" ht="15">
      <c r="Y106" s="25"/>
    </row>
    <row r="107" ht="15">
      <c r="Y107" s="25"/>
    </row>
    <row r="108" ht="15">
      <c r="Y108" s="25"/>
    </row>
    <row r="109" ht="15">
      <c r="Y109" s="25"/>
    </row>
    <row r="110" ht="15">
      <c r="Y110" s="25"/>
    </row>
    <row r="111" ht="15">
      <c r="Y111" s="25"/>
    </row>
    <row r="112" ht="15">
      <c r="Y112" s="25"/>
    </row>
    <row r="113" ht="15">
      <c r="Y113" s="25"/>
    </row>
    <row r="114" ht="15">
      <c r="Y114" s="25"/>
    </row>
    <row r="115" ht="15">
      <c r="Y115" s="25"/>
    </row>
    <row r="116" ht="15">
      <c r="Y116" s="25"/>
    </row>
    <row r="117" ht="15">
      <c r="Y117" s="25"/>
    </row>
    <row r="118" ht="15">
      <c r="Y118" s="25"/>
    </row>
    <row r="119" ht="15">
      <c r="Y119" s="25"/>
    </row>
    <row r="120" ht="15">
      <c r="Y120" s="25"/>
    </row>
    <row r="121" ht="15">
      <c r="Y121" s="25"/>
    </row>
    <row r="122" ht="15">
      <c r="Y122" s="25"/>
    </row>
    <row r="123" ht="15">
      <c r="Y123" s="25"/>
    </row>
    <row r="124" ht="15">
      <c r="Y124" s="25"/>
    </row>
    <row r="125" ht="15">
      <c r="Y125" s="25"/>
    </row>
    <row r="126" ht="15">
      <c r="Y126" s="25"/>
    </row>
    <row r="127" ht="15">
      <c r="Y127" s="25"/>
    </row>
    <row r="128" ht="15">
      <c r="Y128" s="25"/>
    </row>
    <row r="129" ht="15">
      <c r="Y129" s="25"/>
    </row>
    <row r="130" ht="15">
      <c r="Y130" s="25"/>
    </row>
    <row r="131" ht="15">
      <c r="Y131" s="25"/>
    </row>
    <row r="132" ht="15">
      <c r="Y132" s="25"/>
    </row>
  </sheetData>
  <sheetProtection/>
  <mergeCells count="337">
    <mergeCell ref="A55:Y55"/>
    <mergeCell ref="A56:Y56"/>
    <mergeCell ref="W50:Y50"/>
    <mergeCell ref="A51:Y51"/>
    <mergeCell ref="A52:Y52"/>
    <mergeCell ref="A53:Y53"/>
    <mergeCell ref="A54:Y54"/>
    <mergeCell ref="O44:P44"/>
    <mergeCell ref="T45:Y45"/>
    <mergeCell ref="U46:Y46"/>
    <mergeCell ref="W47:Y47"/>
    <mergeCell ref="W48:Y48"/>
    <mergeCell ref="W49:Y49"/>
    <mergeCell ref="C44:D44"/>
    <mergeCell ref="E44:F44"/>
    <mergeCell ref="G44:H44"/>
    <mergeCell ref="I44:J44"/>
    <mergeCell ref="K44:L44"/>
    <mergeCell ref="M44:N44"/>
    <mergeCell ref="O42:P42"/>
    <mergeCell ref="C43:D43"/>
    <mergeCell ref="E43:F43"/>
    <mergeCell ref="G43:H43"/>
    <mergeCell ref="I43:J43"/>
    <mergeCell ref="K43:L43"/>
    <mergeCell ref="M43:N43"/>
    <mergeCell ref="O43:P43"/>
    <mergeCell ref="O41:P41"/>
    <mergeCell ref="V41:V43"/>
    <mergeCell ref="W41:W43"/>
    <mergeCell ref="X41:X43"/>
    <mergeCell ref="C42:D42"/>
    <mergeCell ref="E42:F42"/>
    <mergeCell ref="G42:H42"/>
    <mergeCell ref="I42:J42"/>
    <mergeCell ref="K42:L42"/>
    <mergeCell ref="M42:N42"/>
    <mergeCell ref="G40:H40"/>
    <mergeCell ref="I40:J40"/>
    <mergeCell ref="K40:L40"/>
    <mergeCell ref="M40:N40"/>
    <mergeCell ref="C41:D41"/>
    <mergeCell ref="E41:F41"/>
    <mergeCell ref="G41:H41"/>
    <mergeCell ref="I41:J41"/>
    <mergeCell ref="K41:L41"/>
    <mergeCell ref="M41:N41"/>
    <mergeCell ref="C37:D37"/>
    <mergeCell ref="O40:P40"/>
    <mergeCell ref="C39:D39"/>
    <mergeCell ref="E39:F39"/>
    <mergeCell ref="G39:H39"/>
    <mergeCell ref="I39:J39"/>
    <mergeCell ref="K39:L39"/>
    <mergeCell ref="M39:N39"/>
    <mergeCell ref="C40:D40"/>
    <mergeCell ref="E40:F40"/>
    <mergeCell ref="O38:P38"/>
    <mergeCell ref="O39:P39"/>
    <mergeCell ref="C38:D38"/>
    <mergeCell ref="E38:F38"/>
    <mergeCell ref="G38:H38"/>
    <mergeCell ref="I38:J38"/>
    <mergeCell ref="K38:L38"/>
    <mergeCell ref="M38:N38"/>
    <mergeCell ref="E37:F37"/>
    <mergeCell ref="G37:H37"/>
    <mergeCell ref="I37:J37"/>
    <mergeCell ref="K37:L37"/>
    <mergeCell ref="M37:N37"/>
    <mergeCell ref="O35:P35"/>
    <mergeCell ref="O36:P36"/>
    <mergeCell ref="O37:P37"/>
    <mergeCell ref="C36:D36"/>
    <mergeCell ref="E36:F36"/>
    <mergeCell ref="G36:H36"/>
    <mergeCell ref="I36:J36"/>
    <mergeCell ref="K36:L36"/>
    <mergeCell ref="M36:N36"/>
    <mergeCell ref="O34:P34"/>
    <mergeCell ref="V34:V39"/>
    <mergeCell ref="W34:W39"/>
    <mergeCell ref="X34:X39"/>
    <mergeCell ref="C35:D35"/>
    <mergeCell ref="E35:F35"/>
    <mergeCell ref="G35:H35"/>
    <mergeCell ref="I35:J35"/>
    <mergeCell ref="K35:L35"/>
    <mergeCell ref="M35:N35"/>
    <mergeCell ref="G33:H33"/>
    <mergeCell ref="I33:J33"/>
    <mergeCell ref="K33:L33"/>
    <mergeCell ref="M33:N33"/>
    <mergeCell ref="C34:D34"/>
    <mergeCell ref="E34:F34"/>
    <mergeCell ref="G34:H34"/>
    <mergeCell ref="I34:J34"/>
    <mergeCell ref="K34:L34"/>
    <mergeCell ref="M34:N34"/>
    <mergeCell ref="C30:D30"/>
    <mergeCell ref="O33:P33"/>
    <mergeCell ref="C32:D32"/>
    <mergeCell ref="E32:F32"/>
    <mergeCell ref="G32:H32"/>
    <mergeCell ref="I32:J32"/>
    <mergeCell ref="K32:L32"/>
    <mergeCell ref="M32:N32"/>
    <mergeCell ref="C33:D33"/>
    <mergeCell ref="E33:F33"/>
    <mergeCell ref="O31:P31"/>
    <mergeCell ref="O32:P32"/>
    <mergeCell ref="C31:D31"/>
    <mergeCell ref="E31:F31"/>
    <mergeCell ref="G31:H31"/>
    <mergeCell ref="I31:J31"/>
    <mergeCell ref="K31:L31"/>
    <mergeCell ref="M31:N31"/>
    <mergeCell ref="E30:F30"/>
    <mergeCell ref="G30:H30"/>
    <mergeCell ref="I30:J30"/>
    <mergeCell ref="K30:L30"/>
    <mergeCell ref="M30:N30"/>
    <mergeCell ref="O28:P28"/>
    <mergeCell ref="O29:P29"/>
    <mergeCell ref="O30:P30"/>
    <mergeCell ref="C29:D29"/>
    <mergeCell ref="E29:F29"/>
    <mergeCell ref="G29:H29"/>
    <mergeCell ref="I29:J29"/>
    <mergeCell ref="K29:L29"/>
    <mergeCell ref="M29:N29"/>
    <mergeCell ref="O27:P27"/>
    <mergeCell ref="V27:V32"/>
    <mergeCell ref="W27:W32"/>
    <mergeCell ref="X27:X32"/>
    <mergeCell ref="C28:D28"/>
    <mergeCell ref="E28:F28"/>
    <mergeCell ref="G28:H28"/>
    <mergeCell ref="I28:J28"/>
    <mergeCell ref="K28:L28"/>
    <mergeCell ref="M28:N28"/>
    <mergeCell ref="G26:H26"/>
    <mergeCell ref="I26:J26"/>
    <mergeCell ref="K26:L26"/>
    <mergeCell ref="M26:N26"/>
    <mergeCell ref="C27:D27"/>
    <mergeCell ref="E27:F27"/>
    <mergeCell ref="G27:H27"/>
    <mergeCell ref="I27:J27"/>
    <mergeCell ref="K27:L27"/>
    <mergeCell ref="M27:N27"/>
    <mergeCell ref="C23:D23"/>
    <mergeCell ref="O26:P26"/>
    <mergeCell ref="C25:D25"/>
    <mergeCell ref="E25:F25"/>
    <mergeCell ref="G25:H25"/>
    <mergeCell ref="I25:J25"/>
    <mergeCell ref="K25:L25"/>
    <mergeCell ref="M25:N25"/>
    <mergeCell ref="C26:D26"/>
    <mergeCell ref="E26:F26"/>
    <mergeCell ref="O24:P24"/>
    <mergeCell ref="O25:P25"/>
    <mergeCell ref="C24:D24"/>
    <mergeCell ref="E24:F24"/>
    <mergeCell ref="G24:H24"/>
    <mergeCell ref="I24:J24"/>
    <mergeCell ref="K24:L24"/>
    <mergeCell ref="M24:N24"/>
    <mergeCell ref="E23:F23"/>
    <mergeCell ref="G23:H23"/>
    <mergeCell ref="I23:J23"/>
    <mergeCell ref="K23:L23"/>
    <mergeCell ref="M23:N23"/>
    <mergeCell ref="O21:P21"/>
    <mergeCell ref="O22:P22"/>
    <mergeCell ref="O23:P23"/>
    <mergeCell ref="C22:D22"/>
    <mergeCell ref="E22:F22"/>
    <mergeCell ref="G22:H22"/>
    <mergeCell ref="I22:J22"/>
    <mergeCell ref="K22:L22"/>
    <mergeCell ref="M22:N22"/>
    <mergeCell ref="O20:P20"/>
    <mergeCell ref="V20:V25"/>
    <mergeCell ref="W20:W25"/>
    <mergeCell ref="X20:X25"/>
    <mergeCell ref="C21:D21"/>
    <mergeCell ref="E21:F21"/>
    <mergeCell ref="G21:H21"/>
    <mergeCell ref="I21:J21"/>
    <mergeCell ref="K21:L21"/>
    <mergeCell ref="M21:N21"/>
    <mergeCell ref="G19:H19"/>
    <mergeCell ref="I19:J19"/>
    <mergeCell ref="K19:L19"/>
    <mergeCell ref="M19:N19"/>
    <mergeCell ref="C20:D20"/>
    <mergeCell ref="E20:F20"/>
    <mergeCell ref="G20:H20"/>
    <mergeCell ref="I20:J20"/>
    <mergeCell ref="K20:L20"/>
    <mergeCell ref="M20:N20"/>
    <mergeCell ref="C16:D16"/>
    <mergeCell ref="O19:P19"/>
    <mergeCell ref="C18:D18"/>
    <mergeCell ref="E18:F18"/>
    <mergeCell ref="G18:H18"/>
    <mergeCell ref="I18:J18"/>
    <mergeCell ref="K18:L18"/>
    <mergeCell ref="M18:N18"/>
    <mergeCell ref="C19:D19"/>
    <mergeCell ref="E19:F19"/>
    <mergeCell ref="O17:P17"/>
    <mergeCell ref="O18:P18"/>
    <mergeCell ref="C17:D17"/>
    <mergeCell ref="E17:F17"/>
    <mergeCell ref="G17:H17"/>
    <mergeCell ref="I17:J17"/>
    <mergeCell ref="K17:L17"/>
    <mergeCell ref="M17:N17"/>
    <mergeCell ref="E16:F16"/>
    <mergeCell ref="G16:H16"/>
    <mergeCell ref="I16:J16"/>
    <mergeCell ref="K16:L16"/>
    <mergeCell ref="M16:N16"/>
    <mergeCell ref="O14:P14"/>
    <mergeCell ref="O15:P15"/>
    <mergeCell ref="O16:P16"/>
    <mergeCell ref="C15:D15"/>
    <mergeCell ref="E15:F15"/>
    <mergeCell ref="G15:H15"/>
    <mergeCell ref="I15:J15"/>
    <mergeCell ref="K15:L15"/>
    <mergeCell ref="M15:N15"/>
    <mergeCell ref="O13:P13"/>
    <mergeCell ref="V13:V18"/>
    <mergeCell ref="W13:W18"/>
    <mergeCell ref="X13:X18"/>
    <mergeCell ref="C14:D14"/>
    <mergeCell ref="E14:F14"/>
    <mergeCell ref="G14:H14"/>
    <mergeCell ref="I14:J14"/>
    <mergeCell ref="K14:L14"/>
    <mergeCell ref="M14:N14"/>
    <mergeCell ref="C13:D13"/>
    <mergeCell ref="E13:F13"/>
    <mergeCell ref="G13:H13"/>
    <mergeCell ref="I13:J13"/>
    <mergeCell ref="K13:L13"/>
    <mergeCell ref="M13:N13"/>
    <mergeCell ref="C12:D12"/>
    <mergeCell ref="E12:F12"/>
    <mergeCell ref="G12:H12"/>
    <mergeCell ref="I12:J12"/>
    <mergeCell ref="K12:L12"/>
    <mergeCell ref="M12:N12"/>
    <mergeCell ref="O12:P12"/>
    <mergeCell ref="O10:P10"/>
    <mergeCell ref="C11:D11"/>
    <mergeCell ref="E11:F11"/>
    <mergeCell ref="G11:H11"/>
    <mergeCell ref="I11:J11"/>
    <mergeCell ref="K11:L11"/>
    <mergeCell ref="M11:N11"/>
    <mergeCell ref="O11:P11"/>
    <mergeCell ref="C10:D10"/>
    <mergeCell ref="E10:F10"/>
    <mergeCell ref="G10:H10"/>
    <mergeCell ref="I10:J10"/>
    <mergeCell ref="K10:L10"/>
    <mergeCell ref="M10:N10"/>
    <mergeCell ref="O8:P8"/>
    <mergeCell ref="O9:P9"/>
    <mergeCell ref="C9:D9"/>
    <mergeCell ref="E9:F9"/>
    <mergeCell ref="G9:H9"/>
    <mergeCell ref="I9:J9"/>
    <mergeCell ref="K9:L9"/>
    <mergeCell ref="M9:N9"/>
    <mergeCell ref="C8:D8"/>
    <mergeCell ref="E8:F8"/>
    <mergeCell ref="G8:H8"/>
    <mergeCell ref="I8:J8"/>
    <mergeCell ref="K8:L8"/>
    <mergeCell ref="M8:N8"/>
    <mergeCell ref="V6:V11"/>
    <mergeCell ref="W6:W11"/>
    <mergeCell ref="X6:X11"/>
    <mergeCell ref="C7:D7"/>
    <mergeCell ref="E7:F7"/>
    <mergeCell ref="G7:H7"/>
    <mergeCell ref="I7:J7"/>
    <mergeCell ref="K7:L7"/>
    <mergeCell ref="M7:N7"/>
    <mergeCell ref="O7:P7"/>
    <mergeCell ref="M5:N5"/>
    <mergeCell ref="O5:P5"/>
    <mergeCell ref="C6:D6"/>
    <mergeCell ref="E6:F6"/>
    <mergeCell ref="G6:H6"/>
    <mergeCell ref="I6:J6"/>
    <mergeCell ref="K6:L6"/>
    <mergeCell ref="M6:N6"/>
    <mergeCell ref="O6:P6"/>
    <mergeCell ref="A5:B5"/>
    <mergeCell ref="C5:D5"/>
    <mergeCell ref="E5:F5"/>
    <mergeCell ref="G5:H5"/>
    <mergeCell ref="I5:J5"/>
    <mergeCell ref="K5:L5"/>
    <mergeCell ref="E4:F4"/>
    <mergeCell ref="G4:H4"/>
    <mergeCell ref="I4:J4"/>
    <mergeCell ref="K4:L4"/>
    <mergeCell ref="M4:N4"/>
    <mergeCell ref="O4:P4"/>
    <mergeCell ref="V1:Y1"/>
    <mergeCell ref="A2:N2"/>
    <mergeCell ref="C3:D3"/>
    <mergeCell ref="E3:F3"/>
    <mergeCell ref="G3:H3"/>
    <mergeCell ref="I3:J3"/>
    <mergeCell ref="K3:L3"/>
    <mergeCell ref="M3:N3"/>
    <mergeCell ref="R3:S3"/>
    <mergeCell ref="V2:Y2"/>
    <mergeCell ref="Q11:S12"/>
    <mergeCell ref="Q18:S19"/>
    <mergeCell ref="Q25:S26"/>
    <mergeCell ref="Q32:S33"/>
    <mergeCell ref="Q39:S40"/>
    <mergeCell ref="A1:L1"/>
    <mergeCell ref="O1:Q1"/>
    <mergeCell ref="R1:S1"/>
    <mergeCell ref="A4:B4"/>
    <mergeCell ref="C4:D4"/>
  </mergeCells>
  <conditionalFormatting sqref="U6:U44">
    <cfRule type="colorScale" priority="1" dxfId="1">
      <colorScale>
        <cfvo type="num" val="12"/>
        <cfvo type="num" val="12.1"/>
        <color rgb="FFFBB9CD"/>
        <color rgb="FFFF4D47"/>
      </colorScale>
    </cfRule>
  </conditionalFormatting>
  <dataValidations count="5">
    <dataValidation type="decimal" operator="lessThanOrEqual" allowBlank="1" showInputMessage="1" showErrorMessage="1" error="max 12h bei Freizeiten; sonst max. 10 h" sqref="C6:P44">
      <formula1>12</formula1>
    </dataValidation>
    <dataValidation type="whole" allowBlank="1" showInputMessage="1" showErrorMessage="1" error="1 Für ein Tag oder 0 " sqref="Q41:R44 Q20:R23 Q27:R30 Q34:R37">
      <formula1>0</formula1>
      <formula2>1</formula2>
    </dataValidation>
    <dataValidation type="whole" allowBlank="1" showInputMessage="1" showErrorMessage="1" error="1 Für ein Tag oder 0 &#10;" sqref="Q6:R9">
      <formula1>0</formula1>
      <formula2>1</formula2>
    </dataValidation>
    <dataValidation type="whole" allowBlank="1" showInputMessage="1" showErrorMessage="1" error="1 Für ein Tag oder 0 " sqref="Q13:R16">
      <formula1>0</formula1>
      <formula2>1</formula2>
    </dataValidation>
    <dataValidation type="whole" allowBlank="1" showInputMessage="1" showErrorMessage="1" sqref="Q10:R10 Q17:R17 Q24:R24 Q31:R31 Q38:R38">
      <formula1>0</formula1>
      <formula2>3</formula2>
    </dataValidation>
  </dataValidations>
  <printOptions/>
  <pageMargins left="0.2" right="0.22" top="0.61" bottom="0.984251969" header="0.4921259845" footer="0.4921259845"/>
  <pageSetup fitToHeight="1" fitToWidth="1" horizontalDpi="600" verticalDpi="600" orientation="portrait" paperSize="9" scale="13"/>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Tabelle2"/>
  <dimension ref="A1:A16"/>
  <sheetViews>
    <sheetView zoomScalePageLayoutView="0" workbookViewId="0" topLeftCell="A1">
      <selection activeCell="A17" sqref="A17"/>
    </sheetView>
  </sheetViews>
  <sheetFormatPr defaultColWidth="11.421875" defaultRowHeight="12.75"/>
  <sheetData>
    <row r="1" ht="12.75">
      <c r="A1" s="139" t="s">
        <v>60</v>
      </c>
    </row>
    <row r="2" ht="12.75">
      <c r="A2" s="140" t="s">
        <v>66</v>
      </c>
    </row>
    <row r="3" ht="12.75">
      <c r="A3" s="140" t="s">
        <v>61</v>
      </c>
    </row>
    <row r="4" ht="12.75">
      <c r="A4" s="140" t="s">
        <v>62</v>
      </c>
    </row>
    <row r="5" ht="12.75">
      <c r="A5" s="140" t="s">
        <v>63</v>
      </c>
    </row>
    <row r="6" ht="12.75">
      <c r="A6" s="140" t="s">
        <v>64</v>
      </c>
    </row>
    <row r="7" ht="12.75">
      <c r="A7" s="141" t="s">
        <v>65</v>
      </c>
    </row>
    <row r="8" ht="12.75">
      <c r="A8" s="141" t="s">
        <v>67</v>
      </c>
    </row>
    <row r="9" ht="15.75">
      <c r="A9" s="142"/>
    </row>
    <row r="10" ht="12.75">
      <c r="A10" s="140" t="s">
        <v>68</v>
      </c>
    </row>
    <row r="11" ht="12.75">
      <c r="A11" s="143" t="s">
        <v>69</v>
      </c>
    </row>
    <row r="12" ht="12.75">
      <c r="A12" s="143" t="s">
        <v>70</v>
      </c>
    </row>
    <row r="13" ht="12.75">
      <c r="A13" s="140" t="s">
        <v>71</v>
      </c>
    </row>
    <row r="14" ht="12.75">
      <c r="A14" s="140"/>
    </row>
    <row r="15" ht="12.75">
      <c r="A15" s="139" t="s">
        <v>72</v>
      </c>
    </row>
    <row r="16" ht="12.75">
      <c r="A16" s="265" t="s">
        <v>147</v>
      </c>
    </row>
  </sheetData>
  <sheetProtection sheet="1" objects="1" scenarios="1"/>
  <hyperlinks>
    <hyperlink ref="A7" r:id="rId1" display="Mail: kijupf@ekmd.de"/>
    <hyperlink ref="A8" r:id="rId2" display="www.evanglischejugend.de"/>
    <hyperlink ref="A16" r:id="rId3" display="gernot.quasebarth@ekmd.de"/>
  </hyperlinks>
  <printOptions/>
  <pageMargins left="0.787401575" right="0.787401575" top="0.984251969" bottom="0.984251969"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sheetPr codeName="Tabelle5"/>
  <dimension ref="A1:A4"/>
  <sheetViews>
    <sheetView zoomScalePageLayoutView="0" workbookViewId="0" topLeftCell="A1">
      <selection activeCell="A5" sqref="A5"/>
    </sheetView>
  </sheetViews>
  <sheetFormatPr defaultColWidth="11.421875" defaultRowHeight="12.75"/>
  <sheetData>
    <row r="1" ht="12.75">
      <c r="A1" s="180">
        <v>40</v>
      </c>
    </row>
    <row r="2" ht="12.75">
      <c r="A2" s="180">
        <v>100</v>
      </c>
    </row>
    <row r="3" ht="12.75">
      <c r="A3" s="180">
        <v>12</v>
      </c>
    </row>
    <row r="4" ht="12.75">
      <c r="A4" s="180">
        <v>1</v>
      </c>
    </row>
  </sheetData>
  <sheetProtection sheet="1" objects="1" scenarios="1"/>
  <printOptions/>
  <pageMargins left="0.787401575" right="0.787401575" top="0.984251969" bottom="0.984251969"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Tabelle6"/>
  <dimension ref="A1:F7"/>
  <sheetViews>
    <sheetView zoomScalePageLayoutView="0" workbookViewId="0" topLeftCell="A1">
      <selection activeCell="F5" sqref="F5"/>
    </sheetView>
  </sheetViews>
  <sheetFormatPr defaultColWidth="11.421875" defaultRowHeight="12.75"/>
  <cols>
    <col min="3" max="3" width="51.421875" style="159" customWidth="1"/>
    <col min="4" max="4" width="50.28125" style="159" customWidth="1"/>
    <col min="5" max="6" width="10.8515625" style="159" customWidth="1"/>
  </cols>
  <sheetData>
    <row r="1" ht="12.75">
      <c r="A1" t="s">
        <v>130</v>
      </c>
    </row>
    <row r="2" spans="2:6" s="236" customFormat="1" ht="12.75">
      <c r="B2" s="287" t="s">
        <v>132</v>
      </c>
      <c r="C2" s="288" t="s">
        <v>162</v>
      </c>
      <c r="D2" s="288" t="s">
        <v>146</v>
      </c>
      <c r="E2" s="237"/>
      <c r="F2" s="237"/>
    </row>
    <row r="3" spans="1:5" ht="114.75">
      <c r="A3" s="290" t="s">
        <v>131</v>
      </c>
      <c r="B3" s="239">
        <v>43108</v>
      </c>
      <c r="C3" s="289" t="s">
        <v>163</v>
      </c>
      <c r="D3" s="264" t="s">
        <v>164</v>
      </c>
      <c r="E3" s="238"/>
    </row>
    <row r="4" spans="1:6" s="54" customFormat="1" ht="100.5" customHeight="1">
      <c r="A4" s="54" t="s">
        <v>145</v>
      </c>
      <c r="B4" s="262">
        <v>43114</v>
      </c>
      <c r="C4" s="263" t="s">
        <v>153</v>
      </c>
      <c r="D4" s="291" t="s">
        <v>165</v>
      </c>
      <c r="E4" s="280"/>
      <c r="F4" s="240"/>
    </row>
    <row r="5" spans="3:6" s="54" customFormat="1" ht="84" customHeight="1">
      <c r="C5" s="291" t="s">
        <v>166</v>
      </c>
      <c r="D5" s="240"/>
      <c r="E5" s="280"/>
      <c r="F5" s="240"/>
    </row>
    <row r="6" spans="3:6" s="54" customFormat="1" ht="37.5" customHeight="1">
      <c r="C6" s="240" t="s">
        <v>133</v>
      </c>
      <c r="D6" s="240" t="s">
        <v>154</v>
      </c>
      <c r="E6" s="280"/>
      <c r="F6" s="240"/>
    </row>
    <row r="7" spans="3:6" s="54" customFormat="1" ht="138" customHeight="1">
      <c r="C7" s="291" t="s">
        <v>167</v>
      </c>
      <c r="D7" s="291" t="s">
        <v>168</v>
      </c>
      <c r="E7" s="240"/>
      <c r="F7" s="240"/>
    </row>
  </sheetData>
  <sheetProtection sheet="1" objects="1" scenarios="1"/>
  <printOptions/>
  <pageMargins left="0.787401575" right="0.787401575" top="0.984251969" bottom="0.984251969"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Tabelle3">
    <pageSetUpPr fitToPage="1"/>
  </sheetPr>
  <dimension ref="A1:EP37"/>
  <sheetViews>
    <sheetView zoomScalePageLayoutView="0" workbookViewId="0" topLeftCell="A1">
      <selection activeCell="B6" sqref="B6"/>
    </sheetView>
  </sheetViews>
  <sheetFormatPr defaultColWidth="11.421875" defaultRowHeight="12.75"/>
  <cols>
    <col min="1" max="1" width="18.140625" style="5" customWidth="1"/>
    <col min="2" max="5" width="15.7109375" style="5" customWidth="1"/>
    <col min="6" max="6" width="17.28125" style="5" customWidth="1"/>
    <col min="7" max="7" width="16.8515625" style="5" customWidth="1"/>
    <col min="8" max="11" width="15.7109375" style="5" customWidth="1"/>
    <col min="12" max="15" width="15.7109375" style="0" customWidth="1"/>
    <col min="16" max="146" width="11.421875" style="0" customWidth="1"/>
    <col min="147" max="16384" width="11.421875" style="5" customWidth="1"/>
  </cols>
  <sheetData>
    <row r="1" spans="12:146" s="3" customFormat="1" ht="15.75">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row>
    <row r="2" spans="1:10" ht="47.25">
      <c r="A2" s="5" t="s">
        <v>50</v>
      </c>
      <c r="B2" s="37">
        <f>Stammdaten!B3</f>
        <v>0</v>
      </c>
      <c r="C2" s="181">
        <f>Stammdaten!C2</f>
        <v>2018</v>
      </c>
      <c r="D2" s="123" t="s">
        <v>91</v>
      </c>
      <c r="E2" s="37">
        <f>Stammdaten!B4</f>
        <v>0</v>
      </c>
      <c r="F2" s="6"/>
      <c r="G2" s="123" t="s">
        <v>93</v>
      </c>
      <c r="H2" s="37">
        <f>Stammdaten!B5</f>
        <v>0</v>
      </c>
      <c r="I2" s="123" t="s">
        <v>95</v>
      </c>
      <c r="J2" s="138">
        <f>Dezember!Q5</f>
        <v>0</v>
      </c>
    </row>
    <row r="4" spans="2:10" ht="126">
      <c r="B4" s="123" t="s">
        <v>82</v>
      </c>
      <c r="C4" s="137">
        <f>Stammdaten!B25</f>
        <v>0</v>
      </c>
      <c r="D4" s="123" t="s">
        <v>92</v>
      </c>
      <c r="E4" s="137">
        <f>Stammdaten!B30</f>
        <v>0</v>
      </c>
      <c r="F4" s="6"/>
      <c r="G4" s="123" t="s">
        <v>94</v>
      </c>
      <c r="H4" s="137">
        <f>Dezember!U5</f>
        <v>0</v>
      </c>
      <c r="I4" s="256" t="s">
        <v>143</v>
      </c>
      <c r="J4" s="47">
        <f>H4-C4</f>
        <v>0</v>
      </c>
    </row>
    <row r="6" spans="1:143" s="7" customFormat="1" ht="105.75" customHeight="1">
      <c r="A6" s="284" t="s">
        <v>22</v>
      </c>
      <c r="B6" s="283" t="s">
        <v>78</v>
      </c>
      <c r="C6" s="283" t="s">
        <v>73</v>
      </c>
      <c r="D6" s="283" t="s">
        <v>79</v>
      </c>
      <c r="E6" s="283" t="s">
        <v>74</v>
      </c>
      <c r="F6" s="283" t="s">
        <v>80</v>
      </c>
      <c r="G6" s="283" t="s">
        <v>85</v>
      </c>
      <c r="H6" s="281" t="s">
        <v>39</v>
      </c>
      <c r="I6" s="281" t="s">
        <v>134</v>
      </c>
      <c r="J6" s="106" t="s">
        <v>45</v>
      </c>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row>
    <row r="7" spans="1:143" s="7" customFormat="1" ht="16.5" customHeight="1">
      <c r="A7" s="101" t="s">
        <v>27</v>
      </c>
      <c r="B7" s="107">
        <f>Stammdaten!B33</f>
        <v>0</v>
      </c>
      <c r="C7" s="107">
        <f>Stammdaten!B34</f>
        <v>0</v>
      </c>
      <c r="D7" s="107">
        <f>Stammdaten!B35</f>
        <v>0</v>
      </c>
      <c r="E7" s="107">
        <f>Stammdaten!B36</f>
        <v>0</v>
      </c>
      <c r="F7" s="107">
        <f>Stammdaten!B37</f>
        <v>0</v>
      </c>
      <c r="G7" s="107">
        <f>Stammdaten!B38</f>
        <v>0</v>
      </c>
      <c r="H7" s="108">
        <f>SUM(B7:F7)</f>
        <v>0</v>
      </c>
      <c r="I7" s="107"/>
      <c r="J7" s="127">
        <f>Stammdaten!B25</f>
        <v>0</v>
      </c>
      <c r="K7" s="11"/>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row>
    <row r="8" spans="1:143" s="8" customFormat="1" ht="18">
      <c r="A8" s="102" t="s">
        <v>26</v>
      </c>
      <c r="B8" s="242">
        <f aca="true" t="shared" si="0" ref="B8:H8">SUM(B10:B21)</f>
        <v>0</v>
      </c>
      <c r="C8" s="243">
        <f t="shared" si="0"/>
        <v>0</v>
      </c>
      <c r="D8" s="244">
        <f t="shared" si="0"/>
        <v>0</v>
      </c>
      <c r="E8" s="245">
        <f t="shared" si="0"/>
        <v>0</v>
      </c>
      <c r="F8" s="246">
        <f t="shared" si="0"/>
        <v>0</v>
      </c>
      <c r="G8" s="246">
        <f>SUM(G10:G21)</f>
        <v>0</v>
      </c>
      <c r="H8" s="247">
        <f t="shared" si="0"/>
        <v>0</v>
      </c>
      <c r="I8" s="125">
        <f>SUM(I10:I21)</f>
        <v>0</v>
      </c>
      <c r="J8" s="127">
        <f>SUM(B8:I8)</f>
        <v>0</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row>
    <row r="9" spans="1:143" s="8" customFormat="1" ht="18.75" thickBot="1">
      <c r="A9" s="103" t="s">
        <v>28</v>
      </c>
      <c r="B9" s="182">
        <f aca="true" t="shared" si="1" ref="B9:H9">B8-B7</f>
        <v>0</v>
      </c>
      <c r="C9" s="183">
        <f t="shared" si="1"/>
        <v>0</v>
      </c>
      <c r="D9" s="184">
        <f t="shared" si="1"/>
        <v>0</v>
      </c>
      <c r="E9" s="185">
        <f t="shared" si="1"/>
        <v>0</v>
      </c>
      <c r="F9" s="186">
        <f t="shared" si="1"/>
        <v>0</v>
      </c>
      <c r="G9" s="186">
        <f t="shared" si="1"/>
        <v>0</v>
      </c>
      <c r="H9" s="187">
        <f t="shared" si="1"/>
        <v>0</v>
      </c>
      <c r="I9" s="126"/>
      <c r="J9" s="128">
        <f>J7-J8</f>
        <v>0</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row>
    <row r="10" spans="1:143" s="7" customFormat="1" ht="15">
      <c r="A10" s="104" t="s">
        <v>1</v>
      </c>
      <c r="B10" s="248">
        <f>Januar!D45</f>
        <v>0</v>
      </c>
      <c r="C10" s="249">
        <f>Januar!F45</f>
        <v>0</v>
      </c>
      <c r="D10" s="250">
        <f>Januar!H45</f>
        <v>0</v>
      </c>
      <c r="E10" s="251">
        <f>Januar!J45</f>
        <v>0</v>
      </c>
      <c r="F10" s="252">
        <f>Januar!L45</f>
        <v>0</v>
      </c>
      <c r="G10" s="252">
        <f>Januar!N45</f>
        <v>0</v>
      </c>
      <c r="H10" s="253">
        <f>Januar!P45</f>
        <v>0</v>
      </c>
      <c r="I10" s="109">
        <f>Januar!S45</f>
        <v>0</v>
      </c>
      <c r="J10" s="129">
        <f>SUM(B10:I10)</f>
        <v>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row>
    <row r="11" spans="1:143" s="7" customFormat="1" ht="15">
      <c r="A11" s="101" t="s">
        <v>2</v>
      </c>
      <c r="B11" s="132">
        <f>Februar!D45</f>
        <v>0</v>
      </c>
      <c r="C11" s="133">
        <f>Februar!F45</f>
        <v>0</v>
      </c>
      <c r="D11" s="134">
        <f>Februar!H45</f>
        <v>0</v>
      </c>
      <c r="E11" s="135">
        <f>Februar!J45</f>
        <v>0</v>
      </c>
      <c r="F11" s="131">
        <f>Februar!L45</f>
        <v>0</v>
      </c>
      <c r="G11" s="131">
        <f>Februar!N45</f>
        <v>0</v>
      </c>
      <c r="H11" s="136">
        <f>Februar!P45</f>
        <v>0</v>
      </c>
      <c r="I11" s="109">
        <f>Februar!S45</f>
        <v>0</v>
      </c>
      <c r="J11" s="129">
        <f aca="true" t="shared" si="2" ref="J11:J21">SUM(B11:I11)</f>
        <v>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row>
    <row r="12" spans="1:143" s="7" customFormat="1" ht="15">
      <c r="A12" s="101" t="s">
        <v>3</v>
      </c>
      <c r="B12" s="132">
        <f>März!D45</f>
        <v>0</v>
      </c>
      <c r="C12" s="133">
        <f>März!F45</f>
        <v>0</v>
      </c>
      <c r="D12" s="134">
        <f>März!H45</f>
        <v>0</v>
      </c>
      <c r="E12" s="135">
        <f>März!J45</f>
        <v>0</v>
      </c>
      <c r="F12" s="131">
        <f>März!L45</f>
        <v>0</v>
      </c>
      <c r="G12" s="131">
        <f>März!N45</f>
        <v>0</v>
      </c>
      <c r="H12" s="136">
        <f>März!P45</f>
        <v>0</v>
      </c>
      <c r="I12" s="109">
        <f>März!S45</f>
        <v>0</v>
      </c>
      <c r="J12" s="129">
        <f t="shared" si="2"/>
        <v>0</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row>
    <row r="13" spans="1:143" s="7" customFormat="1" ht="15">
      <c r="A13" s="101" t="s">
        <v>4</v>
      </c>
      <c r="B13" s="132">
        <f>April!D45</f>
        <v>0</v>
      </c>
      <c r="C13" s="133">
        <f>April!F45</f>
        <v>0</v>
      </c>
      <c r="D13" s="134">
        <f>April!H45</f>
        <v>0</v>
      </c>
      <c r="E13" s="135">
        <f>April!J45</f>
        <v>0</v>
      </c>
      <c r="F13" s="131">
        <f>April!L45</f>
        <v>0</v>
      </c>
      <c r="G13" s="131">
        <f>April!N45</f>
        <v>0</v>
      </c>
      <c r="H13" s="136">
        <f>April!P45</f>
        <v>0</v>
      </c>
      <c r="I13" s="109">
        <f>April!S45</f>
        <v>0</v>
      </c>
      <c r="J13" s="129">
        <f t="shared" si="2"/>
        <v>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row>
    <row r="14" spans="1:143" s="7" customFormat="1" ht="15">
      <c r="A14" s="101" t="s">
        <v>5</v>
      </c>
      <c r="B14" s="132">
        <f>Mai!D45</f>
        <v>0</v>
      </c>
      <c r="C14" s="133">
        <f>Mai!F45</f>
        <v>0</v>
      </c>
      <c r="D14" s="134">
        <f>Mai!H45</f>
        <v>0</v>
      </c>
      <c r="E14" s="135">
        <f>Mai!J45</f>
        <v>0</v>
      </c>
      <c r="F14" s="131">
        <f>Mai!L45</f>
        <v>0</v>
      </c>
      <c r="G14" s="131">
        <f>Mai!N45</f>
        <v>0</v>
      </c>
      <c r="H14" s="136">
        <f>Mai!P45</f>
        <v>0</v>
      </c>
      <c r="I14" s="109">
        <f>Mai!S45</f>
        <v>0</v>
      </c>
      <c r="J14" s="129">
        <f t="shared" si="2"/>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row>
    <row r="15" spans="1:143" s="7" customFormat="1" ht="15">
      <c r="A15" s="101" t="s">
        <v>6</v>
      </c>
      <c r="B15" s="132">
        <f>Juni!D45</f>
        <v>0</v>
      </c>
      <c r="C15" s="133">
        <f>Juni!F45</f>
        <v>0</v>
      </c>
      <c r="D15" s="134">
        <f>Juni!H45</f>
        <v>0</v>
      </c>
      <c r="E15" s="135">
        <f>Juni!J45</f>
        <v>0</v>
      </c>
      <c r="F15" s="131">
        <f>Juni!L45</f>
        <v>0</v>
      </c>
      <c r="G15" s="131">
        <f>Juni!N45</f>
        <v>0</v>
      </c>
      <c r="H15" s="136">
        <f>Juni!P45</f>
        <v>0</v>
      </c>
      <c r="I15" s="109">
        <f>Juni!S45</f>
        <v>0</v>
      </c>
      <c r="J15" s="129">
        <f t="shared" si="2"/>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row>
    <row r="16" spans="1:143" s="7" customFormat="1" ht="15">
      <c r="A16" s="101" t="s">
        <v>7</v>
      </c>
      <c r="B16" s="132">
        <f>Juli!D45</f>
        <v>0</v>
      </c>
      <c r="C16" s="133">
        <f>Juli!F45</f>
        <v>0</v>
      </c>
      <c r="D16" s="134">
        <f>Juli!H45</f>
        <v>0</v>
      </c>
      <c r="E16" s="135">
        <f>Juli!J45</f>
        <v>0</v>
      </c>
      <c r="F16" s="131">
        <f>Juli!L45</f>
        <v>0</v>
      </c>
      <c r="G16" s="131">
        <f>Juli!N45</f>
        <v>0</v>
      </c>
      <c r="H16" s="136">
        <f>Juli!P45</f>
        <v>0</v>
      </c>
      <c r="I16" s="109">
        <f>Juli!S45</f>
        <v>0</v>
      </c>
      <c r="J16" s="129">
        <f t="shared" si="2"/>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row>
    <row r="17" spans="1:143" s="7" customFormat="1" ht="15">
      <c r="A17" s="101" t="s">
        <v>8</v>
      </c>
      <c r="B17" s="132">
        <f>August!D45</f>
        <v>0</v>
      </c>
      <c r="C17" s="133">
        <f>August!F45</f>
        <v>0</v>
      </c>
      <c r="D17" s="134">
        <f>August!H45</f>
        <v>0</v>
      </c>
      <c r="E17" s="135">
        <f>August!J45</f>
        <v>0</v>
      </c>
      <c r="F17" s="131">
        <f>August!L45</f>
        <v>0</v>
      </c>
      <c r="G17" s="131">
        <f>August!N45</f>
        <v>0</v>
      </c>
      <c r="H17" s="136">
        <f>August!P45</f>
        <v>0</v>
      </c>
      <c r="I17" s="109">
        <f>August!S45</f>
        <v>0</v>
      </c>
      <c r="J17" s="129">
        <f t="shared" si="2"/>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row>
    <row r="18" spans="1:143" s="7" customFormat="1" ht="15">
      <c r="A18" s="101" t="s">
        <v>9</v>
      </c>
      <c r="B18" s="132">
        <f>September!D45</f>
        <v>0</v>
      </c>
      <c r="C18" s="133">
        <f>September!F45</f>
        <v>0</v>
      </c>
      <c r="D18" s="134">
        <f>September!H45</f>
        <v>0</v>
      </c>
      <c r="E18" s="135">
        <f>September!J45</f>
        <v>0</v>
      </c>
      <c r="F18" s="131">
        <f>September!L45</f>
        <v>0</v>
      </c>
      <c r="G18" s="131">
        <f>September!N45</f>
        <v>0</v>
      </c>
      <c r="H18" s="136">
        <f>September!P45</f>
        <v>0</v>
      </c>
      <c r="I18" s="109">
        <f>September!S45</f>
        <v>0</v>
      </c>
      <c r="J18" s="129">
        <f t="shared" si="2"/>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row>
    <row r="19" spans="1:143" s="7" customFormat="1" ht="15">
      <c r="A19" s="101" t="s">
        <v>10</v>
      </c>
      <c r="B19" s="132">
        <f>Oktober!D45</f>
        <v>0</v>
      </c>
      <c r="C19" s="133">
        <f>Oktober!F45</f>
        <v>0</v>
      </c>
      <c r="D19" s="134">
        <f>Oktober!H45</f>
        <v>0</v>
      </c>
      <c r="E19" s="135">
        <f>Oktober!J45</f>
        <v>0</v>
      </c>
      <c r="F19" s="131">
        <f>Oktober!L45</f>
        <v>0</v>
      </c>
      <c r="G19" s="131">
        <f>Oktober!N45</f>
        <v>0</v>
      </c>
      <c r="H19" s="136">
        <f>Oktober!P45</f>
        <v>0</v>
      </c>
      <c r="I19" s="109">
        <f>Oktober!S45</f>
        <v>0</v>
      </c>
      <c r="J19" s="129">
        <f t="shared" si="2"/>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row>
    <row r="20" spans="1:143" s="7" customFormat="1" ht="15">
      <c r="A20" s="101" t="s">
        <v>11</v>
      </c>
      <c r="B20" s="132">
        <f>November!D45</f>
        <v>0</v>
      </c>
      <c r="C20" s="133">
        <f>November!F45</f>
        <v>0</v>
      </c>
      <c r="D20" s="134">
        <f>November!H45</f>
        <v>0</v>
      </c>
      <c r="E20" s="135">
        <f>November!J45</f>
        <v>0</v>
      </c>
      <c r="F20" s="131">
        <f>November!L45</f>
        <v>0</v>
      </c>
      <c r="G20" s="131">
        <f>November!N45</f>
        <v>0</v>
      </c>
      <c r="H20" s="136">
        <f>November!P45</f>
        <v>0</v>
      </c>
      <c r="I20" s="109">
        <f>November!S45</f>
        <v>0</v>
      </c>
      <c r="J20" s="129">
        <f t="shared" si="2"/>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row>
    <row r="21" spans="1:143" s="7" customFormat="1" ht="15">
      <c r="A21" s="105" t="s">
        <v>12</v>
      </c>
      <c r="B21" s="132">
        <f>Dezember!D45</f>
        <v>0</v>
      </c>
      <c r="C21" s="133">
        <f>Dezember!F45</f>
        <v>0</v>
      </c>
      <c r="D21" s="134">
        <f>Dezember!H45</f>
        <v>0</v>
      </c>
      <c r="E21" s="135">
        <f>Dezember!J45</f>
        <v>0</v>
      </c>
      <c r="F21" s="131">
        <f>Dezember!L45</f>
        <v>0</v>
      </c>
      <c r="G21" s="131">
        <f>Dezember!N45</f>
        <v>0</v>
      </c>
      <c r="H21" s="136">
        <f>Dezember!P45</f>
        <v>0</v>
      </c>
      <c r="I21" s="109">
        <f>Dezember!S45</f>
        <v>0</v>
      </c>
      <c r="J21" s="129">
        <f t="shared" si="2"/>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row>
    <row r="22" spans="1:136" s="7" customFormat="1" ht="1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row>
    <row r="23" spans="1:136" s="7" customFormat="1" ht="15.75" thickBot="1">
      <c r="A23"/>
      <c r="B23" s="314">
        <f>Stammdaten!C2</f>
        <v>2018</v>
      </c>
      <c r="C23" s="315"/>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row>
    <row r="24" spans="1:136" s="7" customFormat="1" ht="13.5" customHeight="1">
      <c r="A24"/>
      <c r="B24" s="168" t="s">
        <v>26</v>
      </c>
      <c r="C24" s="169">
        <f>Dezember!U5</f>
        <v>0</v>
      </c>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row>
    <row r="25" spans="1:136" s="7" customFormat="1" ht="15.75" customHeight="1" thickBot="1">
      <c r="A25" s="155"/>
      <c r="B25" s="171" t="s">
        <v>27</v>
      </c>
      <c r="C25" s="170">
        <f>Stammdaten!B25</f>
        <v>0</v>
      </c>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155"/>
      <c r="DF25" s="155"/>
      <c r="DG25" s="155"/>
      <c r="DH25" s="155"/>
      <c r="DI25" s="155"/>
      <c r="DJ25" s="155"/>
      <c r="DK25" s="155"/>
      <c r="DL25" s="155"/>
      <c r="DM25" s="155"/>
      <c r="DN25" s="155"/>
      <c r="DO25" s="155"/>
      <c r="DP25" s="155"/>
      <c r="DQ25" s="155"/>
      <c r="DR25" s="155"/>
      <c r="DS25" s="155"/>
      <c r="DT25" s="155"/>
      <c r="DU25" s="155"/>
      <c r="DV25" s="155"/>
      <c r="DW25" s="155"/>
      <c r="DX25" s="155"/>
      <c r="DY25" s="155"/>
      <c r="DZ25" s="155"/>
      <c r="EA25" s="155"/>
      <c r="EB25" s="155"/>
      <c r="EC25" s="155"/>
      <c r="ED25" s="155"/>
      <c r="EE25" s="155"/>
      <c r="EF25" s="155"/>
    </row>
    <row r="26" spans="1:136" s="7" customFormat="1" ht="15">
      <c r="A26"/>
      <c r="B26" s="166" t="s">
        <v>28</v>
      </c>
      <c r="C26" s="167">
        <f>C24-C25</f>
        <v>0</v>
      </c>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row>
    <row r="27" spans="1:136" s="7" customFormat="1" ht="1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row>
    <row r="28" spans="1:136" s="7" customFormat="1" ht="1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row>
    <row r="29" spans="1:136" s="7" customFormat="1" ht="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row>
    <row r="30" spans="1:136" s="7" customFormat="1" ht="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row>
    <row r="31" spans="1:136" s="7" customFormat="1" ht="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row>
    <row r="32" spans="1:136" s="7" customFormat="1" ht="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row>
    <row r="33" spans="1:136" s="7" customFormat="1" ht="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row>
    <row r="34" spans="1:136" s="7" customFormat="1" ht="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row>
    <row r="35" spans="1:136" s="7" customFormat="1" ht="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row>
    <row r="36" spans="1:136" s="7" customFormat="1" ht="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row>
    <row r="37" spans="1:146" ht="15">
      <c r="A37"/>
      <c r="B37"/>
      <c r="C37"/>
      <c r="D37"/>
      <c r="E37"/>
      <c r="F37"/>
      <c r="G37"/>
      <c r="H37"/>
      <c r="I37"/>
      <c r="J37"/>
      <c r="K37"/>
      <c r="EG37" s="5"/>
      <c r="EH37" s="5"/>
      <c r="EI37" s="5"/>
      <c r="EJ37" s="5"/>
      <c r="EK37" s="5"/>
      <c r="EL37" s="5"/>
      <c r="EM37" s="5"/>
      <c r="EN37" s="5"/>
      <c r="EO37" s="5"/>
      <c r="EP37" s="5"/>
    </row>
  </sheetData>
  <sheetProtection sheet="1" objects="1" scenarios="1"/>
  <mergeCells count="1">
    <mergeCell ref="B23:C23"/>
  </mergeCells>
  <printOptions/>
  <pageMargins left="0.2" right="0.22" top="0.61" bottom="0.984251969" header="0.4921259845" footer="0.4921259845"/>
  <pageSetup fitToHeight="1" fitToWidth="1" horizontalDpi="600" verticalDpi="600" orientation="landscape" paperSize="8" scale="12"/>
</worksheet>
</file>

<file path=xl/worksheets/sheet4.xml><?xml version="1.0" encoding="utf-8"?>
<worksheet xmlns="http://schemas.openxmlformats.org/spreadsheetml/2006/main" xmlns:r="http://schemas.openxmlformats.org/officeDocument/2006/relationships">
  <sheetPr codeName="Tabelle4">
    <pageSetUpPr fitToPage="1"/>
  </sheetPr>
  <dimension ref="A1:BT128"/>
  <sheetViews>
    <sheetView zoomScalePageLayoutView="0" workbookViewId="0" topLeftCell="A1">
      <selection activeCell="O6" sqref="O6:P6"/>
    </sheetView>
  </sheetViews>
  <sheetFormatPr defaultColWidth="11.421875" defaultRowHeight="12.75" outlineLevelCol="1"/>
  <cols>
    <col min="1" max="1" width="8.7109375" style="4" customWidth="1"/>
    <col min="2" max="2" width="8.421875" style="2" customWidth="1"/>
    <col min="3" max="3" width="4.8515625" style="1" hidden="1" customWidth="1" outlineLevel="1"/>
    <col min="4" max="4" width="4.8515625" style="5" hidden="1" customWidth="1" outlineLevel="1"/>
    <col min="5" max="5" width="4.8515625" style="1" hidden="1" customWidth="1" outlineLevel="1"/>
    <col min="6" max="6" width="4.8515625" style="5" hidden="1" customWidth="1" outlineLevel="1"/>
    <col min="7" max="7" width="4.8515625" style="1" hidden="1" customWidth="1" outlineLevel="1"/>
    <col min="8" max="8" width="6.00390625" style="5" hidden="1" customWidth="1" outlineLevel="1"/>
    <col min="9" max="9" width="4.8515625" style="1" hidden="1" customWidth="1" outlineLevel="1"/>
    <col min="10" max="10" width="5.7109375" style="5" hidden="1" customWidth="1" outlineLevel="1"/>
    <col min="11" max="11" width="4.8515625" style="1" hidden="1" customWidth="1" outlineLevel="1"/>
    <col min="12" max="12" width="6.28125" style="5" hidden="1" customWidth="1" outlineLevel="1"/>
    <col min="13" max="13" width="4.8515625" style="1" hidden="1" customWidth="1" outlineLevel="1"/>
    <col min="14" max="14" width="6.28125" style="5" hidden="1" customWidth="1" outlineLevel="1"/>
    <col min="15" max="15" width="4.8515625" style="1" customWidth="1" collapsed="1"/>
    <col min="16" max="16" width="7.140625" style="5" customWidth="1"/>
    <col min="17" max="17" width="12.7109375" style="1" customWidth="1"/>
    <col min="18" max="18" width="8.00390625" style="1" customWidth="1"/>
    <col min="19" max="19" width="7.7109375" style="5" customWidth="1"/>
    <col min="20" max="20" width="14.00390625" style="26" customWidth="1"/>
    <col min="21" max="21" width="12.421875" style="1" customWidth="1"/>
    <col min="22" max="22" width="11.28125" style="5" customWidth="1"/>
    <col min="23" max="23" width="11.8515625" style="1" customWidth="1"/>
    <col min="24" max="24" width="10.00390625" style="5" customWidth="1"/>
    <col min="25" max="25" width="24.28125" style="1" customWidth="1"/>
    <col min="26" max="26" width="7.7109375" style="25" customWidth="1"/>
    <col min="27" max="27" width="7.8515625" style="25" customWidth="1"/>
    <col min="28" max="28" width="11.7109375" style="25" customWidth="1"/>
    <col min="29" max="29" width="11.00390625" style="25" customWidth="1"/>
    <col min="30" max="69" width="11.421875" style="25" customWidth="1"/>
    <col min="70" max="16384" width="11.421875" style="4" customWidth="1"/>
  </cols>
  <sheetData>
    <row r="1" spans="1:69" s="60" customFormat="1" ht="45.75" customHeight="1" thickBot="1">
      <c r="A1" s="356">
        <f>Stammdaten!B3</f>
        <v>0</v>
      </c>
      <c r="B1" s="357"/>
      <c r="C1" s="358"/>
      <c r="D1" s="358"/>
      <c r="E1" s="358"/>
      <c r="F1" s="358"/>
      <c r="G1" s="358"/>
      <c r="H1" s="358"/>
      <c r="I1" s="358"/>
      <c r="J1" s="358"/>
      <c r="K1" s="358"/>
      <c r="L1" s="358"/>
      <c r="M1" s="130"/>
      <c r="N1" s="130"/>
      <c r="O1" s="400" t="s">
        <v>124</v>
      </c>
      <c r="P1" s="401"/>
      <c r="Q1" s="401"/>
      <c r="R1" s="395">
        <f>Stammdaten!B30</f>
        <v>0</v>
      </c>
      <c r="S1" s="396"/>
      <c r="T1" s="100" t="s">
        <v>125</v>
      </c>
      <c r="U1" s="97">
        <f>Stammdaten!B25</f>
        <v>0</v>
      </c>
      <c r="V1" s="397" t="s">
        <v>51</v>
      </c>
      <c r="W1" s="398"/>
      <c r="X1" s="398"/>
      <c r="Y1" s="399"/>
      <c r="Z1" s="59"/>
      <c r="AA1" s="84"/>
      <c r="AB1" s="84"/>
      <c r="AC1" s="84"/>
      <c r="AD1" s="84"/>
      <c r="AE1" s="84"/>
      <c r="AF1" s="84"/>
      <c r="AG1" s="84"/>
      <c r="AH1" s="84"/>
      <c r="AI1" s="84"/>
      <c r="AJ1" s="84"/>
      <c r="AK1" s="84"/>
      <c r="AL1" s="84"/>
      <c r="AM1" s="84"/>
      <c r="AN1" s="84"/>
      <c r="AO1" s="84"/>
      <c r="AP1" s="84"/>
      <c r="AQ1" s="84"/>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row>
    <row r="2" spans="1:69" s="60" customFormat="1" ht="21" customHeight="1" thickBot="1">
      <c r="A2" s="332"/>
      <c r="B2" s="333"/>
      <c r="C2" s="333"/>
      <c r="D2" s="333"/>
      <c r="E2" s="333"/>
      <c r="F2" s="333"/>
      <c r="G2" s="333"/>
      <c r="H2" s="333"/>
      <c r="I2" s="333"/>
      <c r="J2" s="333"/>
      <c r="K2" s="333"/>
      <c r="L2" s="333"/>
      <c r="M2" s="333"/>
      <c r="N2" s="334"/>
      <c r="O2" s="200" t="s">
        <v>109</v>
      </c>
      <c r="P2" s="195"/>
      <c r="Q2" s="195"/>
      <c r="R2" s="195"/>
      <c r="S2" s="195"/>
      <c r="T2" s="195"/>
      <c r="U2" s="195"/>
      <c r="V2" s="406" t="s">
        <v>110</v>
      </c>
      <c r="W2" s="333"/>
      <c r="X2" s="333"/>
      <c r="Y2" s="407"/>
      <c r="Z2" s="59"/>
      <c r="AA2" s="84"/>
      <c r="AB2" s="84"/>
      <c r="AC2" s="84"/>
      <c r="AD2" s="84"/>
      <c r="AE2" s="84"/>
      <c r="AF2" s="84"/>
      <c r="AG2" s="84"/>
      <c r="AH2" s="84"/>
      <c r="AI2" s="84"/>
      <c r="AJ2" s="84"/>
      <c r="AK2" s="84"/>
      <c r="AL2" s="84"/>
      <c r="AM2" s="84"/>
      <c r="AN2" s="84"/>
      <c r="AO2" s="84"/>
      <c r="AP2" s="84"/>
      <c r="AQ2" s="84"/>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8" s="60" customFormat="1" ht="96" customHeight="1" thickBot="1">
      <c r="A3" s="31"/>
      <c r="B3" s="31" t="s">
        <v>23</v>
      </c>
      <c r="C3" s="383" t="str">
        <f>'2018'!B6</f>
        <v>1) Regelmäßige Veranstaltungen </v>
      </c>
      <c r="D3" s="383"/>
      <c r="E3" s="384" t="str">
        <f>'2018'!C6</f>
        <v>2) Einzelveranstaltungen, Projekte, Freizeiten, besondere Dienste </v>
      </c>
      <c r="F3" s="384"/>
      <c r="G3" s="385" t="str">
        <f>'2018'!D6</f>
        <v>3) Gremien, Konvente</v>
      </c>
      <c r="H3" s="385"/>
      <c r="I3" s="386" t="str">
        <f>'2018'!E6</f>
        <v>4) Sonstige Dienstpflichten </v>
      </c>
      <c r="J3" s="386"/>
      <c r="K3" s="387" t="str">
        <f>'2018'!F6</f>
        <v>5) Entwicklung neuer Arbeitsansätze / Unvorhersehbares / seelsorgerische Begleitung Einzelner</v>
      </c>
      <c r="L3" s="388"/>
      <c r="M3" s="415" t="str">
        <f>'2018'!G6</f>
        <v>6) sonstige Arbeitsfelder (z.B. Kirchenmusik) </v>
      </c>
      <c r="N3" s="416"/>
      <c r="O3" s="89" t="str">
        <f>'2018'!H6</f>
        <v>Tagesarbeitszeit</v>
      </c>
      <c r="P3" s="90" t="s">
        <v>46</v>
      </c>
      <c r="Q3" s="74" t="s">
        <v>107</v>
      </c>
      <c r="R3" s="402" t="s">
        <v>135</v>
      </c>
      <c r="S3" s="403"/>
      <c r="T3" s="91" t="s">
        <v>115</v>
      </c>
      <c r="U3" s="75" t="s">
        <v>116</v>
      </c>
      <c r="V3" s="266" t="s">
        <v>25</v>
      </c>
      <c r="W3" s="266" t="s">
        <v>24</v>
      </c>
      <c r="X3" s="266" t="s">
        <v>29</v>
      </c>
      <c r="Y3" s="92" t="s">
        <v>118</v>
      </c>
      <c r="Z3" s="59"/>
      <c r="AA3" s="84"/>
      <c r="AB3" s="84"/>
      <c r="AC3" s="84"/>
      <c r="AD3" s="84"/>
      <c r="AE3" s="84"/>
      <c r="AF3" s="84"/>
      <c r="AG3" s="84"/>
      <c r="AH3" s="84"/>
      <c r="AI3" s="84"/>
      <c r="AJ3" s="84"/>
      <c r="AK3" s="82"/>
      <c r="AL3" s="82"/>
      <c r="AM3" s="82"/>
      <c r="AN3" s="82"/>
      <c r="AO3" s="82"/>
      <c r="AP3" s="82"/>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row>
    <row r="4" spans="1:68" s="60" customFormat="1" ht="45.75" customHeight="1">
      <c r="A4" s="337" t="s">
        <v>47</v>
      </c>
      <c r="B4" s="338"/>
      <c r="C4" s="359">
        <f>Stammdaten!B33</f>
        <v>0</v>
      </c>
      <c r="D4" s="360"/>
      <c r="E4" s="359">
        <f>Stammdaten!B34</f>
        <v>0</v>
      </c>
      <c r="F4" s="360"/>
      <c r="G4" s="359">
        <f>Stammdaten!B35</f>
        <v>0</v>
      </c>
      <c r="H4" s="360"/>
      <c r="I4" s="359">
        <f>Stammdaten!B36</f>
        <v>0</v>
      </c>
      <c r="J4" s="360"/>
      <c r="K4" s="359">
        <f>Stammdaten!B37</f>
        <v>0</v>
      </c>
      <c r="L4" s="369"/>
      <c r="M4" s="417">
        <f>Stammdaten!B38</f>
        <v>0</v>
      </c>
      <c r="N4" s="418"/>
      <c r="O4" s="404">
        <f>Stammdaten!B25</f>
        <v>0</v>
      </c>
      <c r="P4" s="405"/>
      <c r="Q4" s="61">
        <f>Stammdaten!B4+Stammdaten!B5</f>
        <v>0</v>
      </c>
      <c r="R4" s="62" t="s">
        <v>108</v>
      </c>
      <c r="S4" s="203" t="s">
        <v>98</v>
      </c>
      <c r="T4" s="95"/>
      <c r="U4" s="64">
        <f>Stammdaten!B25</f>
        <v>0</v>
      </c>
      <c r="V4" s="63"/>
      <c r="W4" s="65"/>
      <c r="X4" s="65"/>
      <c r="Y4" s="93"/>
      <c r="Z4" s="59"/>
      <c r="AA4" s="84"/>
      <c r="AB4" s="84"/>
      <c r="AC4" s="84"/>
      <c r="AD4" s="84"/>
      <c r="AE4" s="84"/>
      <c r="AF4" s="84"/>
      <c r="AG4" s="84"/>
      <c r="AH4" s="84"/>
      <c r="AJ4" s="84"/>
      <c r="AK4" s="82"/>
      <c r="AL4" s="82"/>
      <c r="AM4" s="82"/>
      <c r="AN4" s="82"/>
      <c r="AO4" s="82"/>
      <c r="AP4" s="82"/>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row>
    <row r="5" spans="1:68" s="6" customFormat="1" ht="27" customHeight="1" thickBot="1">
      <c r="A5" s="367" t="s">
        <v>48</v>
      </c>
      <c r="B5" s="368"/>
      <c r="C5" s="361">
        <f>'2018'!B8</f>
        <v>0</v>
      </c>
      <c r="D5" s="362"/>
      <c r="E5" s="361">
        <f>'2018'!C8</f>
        <v>0</v>
      </c>
      <c r="F5" s="362"/>
      <c r="G5" s="361">
        <f>'2018'!D8</f>
        <v>0</v>
      </c>
      <c r="H5" s="362"/>
      <c r="I5" s="361">
        <f>'2018'!E8</f>
        <v>0</v>
      </c>
      <c r="J5" s="362"/>
      <c r="K5" s="361">
        <f>'2018'!F8</f>
        <v>0</v>
      </c>
      <c r="L5" s="370"/>
      <c r="M5" s="419">
        <f>'2018'!G8</f>
        <v>0</v>
      </c>
      <c r="N5" s="420"/>
      <c r="O5" s="391">
        <f>'2018'!H8</f>
        <v>0</v>
      </c>
      <c r="P5" s="392"/>
      <c r="Q5" s="68">
        <f>Q4-Q45</f>
        <v>0</v>
      </c>
      <c r="R5" s="69"/>
      <c r="S5" s="70">
        <f>SUM(S6:S44)</f>
        <v>0</v>
      </c>
      <c r="T5" s="96"/>
      <c r="U5" s="72">
        <f>U4-W44</f>
        <v>0</v>
      </c>
      <c r="V5" s="71"/>
      <c r="W5" s="73"/>
      <c r="X5" s="73"/>
      <c r="Y5" s="94"/>
      <c r="Z5" s="25"/>
      <c r="AA5" s="84"/>
      <c r="AB5" s="84"/>
      <c r="AC5" s="112"/>
      <c r="AD5" s="84"/>
      <c r="AE5" s="84"/>
      <c r="AF5" s="84"/>
      <c r="AG5" s="84"/>
      <c r="AH5" s="84"/>
      <c r="AI5" s="84"/>
      <c r="AJ5" s="84"/>
      <c r="AK5" s="83"/>
      <c r="AL5" s="83"/>
      <c r="AM5" s="83"/>
      <c r="AN5" s="83"/>
      <c r="AO5" s="83"/>
      <c r="AP5" s="83"/>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row>
    <row r="6" spans="1:68" s="33" customFormat="1" ht="15" customHeight="1">
      <c r="A6" s="40" t="s">
        <v>16</v>
      </c>
      <c r="B6" s="41">
        <v>1</v>
      </c>
      <c r="C6" s="380"/>
      <c r="D6" s="380"/>
      <c r="E6" s="377"/>
      <c r="F6" s="377"/>
      <c r="G6" s="374"/>
      <c r="H6" s="374"/>
      <c r="I6" s="363"/>
      <c r="J6" s="363"/>
      <c r="K6" s="341"/>
      <c r="L6" s="342"/>
      <c r="M6" s="350"/>
      <c r="N6" s="351"/>
      <c r="O6" s="389"/>
      <c r="P6" s="390"/>
      <c r="Q6" s="144"/>
      <c r="R6" s="145"/>
      <c r="S6" s="113" t="str">
        <f>IF(R6=INTERN!$A$4,$R$1,"0")</f>
        <v>0</v>
      </c>
      <c r="T6" s="191"/>
      <c r="U6" s="116">
        <f>SUM(C6:O6)+S6</f>
        <v>0</v>
      </c>
      <c r="V6" s="322"/>
      <c r="W6" s="325"/>
      <c r="X6" s="325"/>
      <c r="Y6" s="150"/>
      <c r="Z6" s="32"/>
      <c r="AA6" s="84"/>
      <c r="AB6" s="84"/>
      <c r="AC6" s="84"/>
      <c r="AD6" s="84"/>
      <c r="AE6" s="84"/>
      <c r="AF6" s="84"/>
      <c r="AG6" s="84"/>
      <c r="AH6" s="84"/>
      <c r="AI6" s="84"/>
      <c r="AJ6" s="84"/>
      <c r="AK6" s="84"/>
      <c r="AL6" s="84"/>
      <c r="AM6" s="84"/>
      <c r="AN6" s="84"/>
      <c r="AO6" s="84"/>
      <c r="AP6" s="84"/>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s="67" customFormat="1" ht="12.75">
      <c r="A7" s="42" t="s">
        <v>15</v>
      </c>
      <c r="B7" s="43">
        <v>2</v>
      </c>
      <c r="C7" s="378"/>
      <c r="D7" s="378"/>
      <c r="E7" s="375"/>
      <c r="F7" s="375"/>
      <c r="G7" s="372"/>
      <c r="H7" s="372"/>
      <c r="I7" s="371"/>
      <c r="J7" s="371"/>
      <c r="K7" s="352"/>
      <c r="L7" s="353"/>
      <c r="M7" s="343"/>
      <c r="N7" s="344"/>
      <c r="O7" s="354"/>
      <c r="P7" s="355"/>
      <c r="Q7" s="146"/>
      <c r="R7" s="147"/>
      <c r="S7" s="114" t="str">
        <f>IF(R7=INTERN!$A$4,$R$1,"0")</f>
        <v>0</v>
      </c>
      <c r="T7" s="192"/>
      <c r="U7" s="117">
        <f aca="true" t="shared" si="0" ref="U7:U44">SUM(C7:O7)+S7</f>
        <v>0</v>
      </c>
      <c r="V7" s="323"/>
      <c r="W7" s="326"/>
      <c r="X7" s="326"/>
      <c r="Y7" s="151"/>
      <c r="Z7" s="66"/>
      <c r="AA7" s="84"/>
      <c r="AB7" s="84"/>
      <c r="AC7" s="84"/>
      <c r="AD7" s="84"/>
      <c r="AE7" s="84"/>
      <c r="AF7" s="84"/>
      <c r="AG7" s="84"/>
      <c r="AH7" s="85"/>
      <c r="AI7" s="85"/>
      <c r="AJ7" s="85"/>
      <c r="AK7" s="85"/>
      <c r="AL7" s="85"/>
      <c r="AM7" s="85"/>
      <c r="AN7" s="85"/>
      <c r="AO7" s="85"/>
      <c r="AP7" s="85"/>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row>
    <row r="8" spans="1:69" s="67" customFormat="1" ht="12.75">
      <c r="A8" s="42" t="s">
        <v>14</v>
      </c>
      <c r="B8" s="43">
        <v>3</v>
      </c>
      <c r="C8" s="378"/>
      <c r="D8" s="378"/>
      <c r="E8" s="375"/>
      <c r="F8" s="375"/>
      <c r="G8" s="372"/>
      <c r="H8" s="372"/>
      <c r="I8" s="371"/>
      <c r="J8" s="371"/>
      <c r="K8" s="352"/>
      <c r="L8" s="353"/>
      <c r="M8" s="343"/>
      <c r="N8" s="344"/>
      <c r="O8" s="354"/>
      <c r="P8" s="355"/>
      <c r="Q8" s="146"/>
      <c r="R8" s="147"/>
      <c r="S8" s="114" t="str">
        <f>IF(R8=INTERN!$A$4,$R$1,"0")</f>
        <v>0</v>
      </c>
      <c r="T8" s="192"/>
      <c r="U8" s="117">
        <f t="shared" si="0"/>
        <v>0</v>
      </c>
      <c r="V8" s="323"/>
      <c r="W8" s="326"/>
      <c r="X8" s="326"/>
      <c r="Y8" s="151"/>
      <c r="Z8" s="66"/>
      <c r="AA8" s="84"/>
      <c r="AB8" s="84"/>
      <c r="AC8" s="84"/>
      <c r="AD8" s="84"/>
      <c r="AE8" s="84"/>
      <c r="AF8" s="84"/>
      <c r="AG8" s="84"/>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row>
    <row r="9" spans="1:69" s="29" customFormat="1" ht="12.75">
      <c r="A9" s="42" t="s">
        <v>13</v>
      </c>
      <c r="B9" s="43">
        <v>4</v>
      </c>
      <c r="C9" s="378"/>
      <c r="D9" s="378"/>
      <c r="E9" s="375"/>
      <c r="F9" s="375"/>
      <c r="G9" s="372"/>
      <c r="H9" s="372"/>
      <c r="I9" s="371"/>
      <c r="J9" s="371"/>
      <c r="K9" s="352"/>
      <c r="L9" s="353"/>
      <c r="M9" s="343"/>
      <c r="N9" s="344"/>
      <c r="O9" s="354"/>
      <c r="P9" s="355"/>
      <c r="Q9" s="146"/>
      <c r="R9" s="147"/>
      <c r="S9" s="114" t="str">
        <f>IF(R9=INTERN!$A$4,$R$1,"0")</f>
        <v>0</v>
      </c>
      <c r="T9" s="192"/>
      <c r="U9" s="117">
        <f t="shared" si="0"/>
        <v>0</v>
      </c>
      <c r="V9" s="323"/>
      <c r="W9" s="326"/>
      <c r="X9" s="326"/>
      <c r="Y9" s="151"/>
      <c r="Z9" s="28"/>
      <c r="AA9" s="84"/>
      <c r="AB9" s="84"/>
      <c r="AC9" s="84"/>
      <c r="AD9" s="84"/>
      <c r="AE9" s="84"/>
      <c r="AF9" s="84"/>
      <c r="AG9" s="84"/>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row>
    <row r="10" spans="1:69" s="29" customFormat="1" ht="13.5" thickBot="1">
      <c r="A10" s="44" t="s">
        <v>17</v>
      </c>
      <c r="B10" s="45">
        <v>5</v>
      </c>
      <c r="C10" s="379"/>
      <c r="D10" s="379"/>
      <c r="E10" s="376"/>
      <c r="F10" s="376"/>
      <c r="G10" s="373"/>
      <c r="H10" s="373"/>
      <c r="I10" s="364"/>
      <c r="J10" s="364"/>
      <c r="K10" s="339"/>
      <c r="L10" s="340"/>
      <c r="M10" s="365"/>
      <c r="N10" s="366"/>
      <c r="O10" s="381"/>
      <c r="P10" s="382"/>
      <c r="Q10" s="148"/>
      <c r="R10" s="149"/>
      <c r="S10" s="115">
        <f>R10*R1</f>
        <v>0</v>
      </c>
      <c r="T10" s="193"/>
      <c r="U10" s="118">
        <f t="shared" si="0"/>
        <v>0</v>
      </c>
      <c r="V10" s="323"/>
      <c r="W10" s="326"/>
      <c r="X10" s="326"/>
      <c r="Y10" s="151"/>
      <c r="Z10" s="28"/>
      <c r="AA10" s="28"/>
      <c r="AB10" s="28"/>
      <c r="AC10" s="28"/>
      <c r="AD10" s="32"/>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row>
    <row r="11" spans="1:69" s="29" customFormat="1" ht="12.75">
      <c r="A11" s="40" t="s">
        <v>18</v>
      </c>
      <c r="B11" s="41">
        <v>6</v>
      </c>
      <c r="C11" s="380"/>
      <c r="D11" s="380"/>
      <c r="E11" s="377"/>
      <c r="F11" s="377"/>
      <c r="G11" s="374"/>
      <c r="H11" s="374"/>
      <c r="I11" s="363"/>
      <c r="J11" s="363"/>
      <c r="K11" s="341"/>
      <c r="L11" s="342"/>
      <c r="M11" s="350"/>
      <c r="N11" s="351"/>
      <c r="O11" s="389"/>
      <c r="P11" s="390"/>
      <c r="Q11" s="316"/>
      <c r="R11" s="317"/>
      <c r="S11" s="318"/>
      <c r="T11" s="191"/>
      <c r="U11" s="116">
        <f>SUM(C11:O11)</f>
        <v>0</v>
      </c>
      <c r="V11" s="324"/>
      <c r="W11" s="327"/>
      <c r="X11" s="327"/>
      <c r="Y11" s="151"/>
      <c r="Z11" s="28"/>
      <c r="AA11" s="28"/>
      <c r="AB11" s="28"/>
      <c r="AC11" s="28"/>
      <c r="AD11" s="32"/>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row>
    <row r="12" spans="1:69" s="29" customFormat="1" ht="13.5" thickBot="1">
      <c r="A12" s="44" t="s">
        <v>19</v>
      </c>
      <c r="B12" s="45">
        <v>7</v>
      </c>
      <c r="C12" s="379"/>
      <c r="D12" s="379"/>
      <c r="E12" s="376"/>
      <c r="F12" s="376"/>
      <c r="G12" s="373"/>
      <c r="H12" s="373"/>
      <c r="I12" s="364"/>
      <c r="J12" s="364"/>
      <c r="K12" s="339"/>
      <c r="L12" s="340"/>
      <c r="M12" s="365"/>
      <c r="N12" s="366"/>
      <c r="O12" s="381"/>
      <c r="P12" s="382"/>
      <c r="Q12" s="319"/>
      <c r="R12" s="320"/>
      <c r="S12" s="321"/>
      <c r="T12" s="193"/>
      <c r="U12" s="118">
        <f>SUM(C12:O12)</f>
        <v>0</v>
      </c>
      <c r="V12" s="46">
        <f>SUM(U6:U12)</f>
        <v>0</v>
      </c>
      <c r="W12" s="35">
        <f>Stammdaten!B25-V12</f>
        <v>0</v>
      </c>
      <c r="X12" s="35" t="e">
        <f>(W12*100)/U1</f>
        <v>#DIV/0!</v>
      </c>
      <c r="Y12" s="152"/>
      <c r="Z12" s="28" t="s">
        <v>21</v>
      </c>
      <c r="AA12" s="28"/>
      <c r="AB12" s="28"/>
      <c r="AC12" s="28"/>
      <c r="AD12" s="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row>
    <row r="13" spans="1:69" s="29" customFormat="1" ht="12.75">
      <c r="A13" s="40" t="s">
        <v>16</v>
      </c>
      <c r="B13" s="41">
        <v>8</v>
      </c>
      <c r="C13" s="380"/>
      <c r="D13" s="380"/>
      <c r="E13" s="377"/>
      <c r="F13" s="377"/>
      <c r="G13" s="374"/>
      <c r="H13" s="374"/>
      <c r="I13" s="363"/>
      <c r="J13" s="363"/>
      <c r="K13" s="341"/>
      <c r="L13" s="342"/>
      <c r="M13" s="350"/>
      <c r="N13" s="351"/>
      <c r="O13" s="389"/>
      <c r="P13" s="390"/>
      <c r="Q13" s="144"/>
      <c r="R13" s="145"/>
      <c r="S13" s="113" t="str">
        <f>IF(R13=INTERN!$A$4,$R$1,"0")</f>
        <v>0</v>
      </c>
      <c r="T13" s="191"/>
      <c r="U13" s="116">
        <f t="shared" si="0"/>
        <v>0</v>
      </c>
      <c r="V13" s="348"/>
      <c r="W13" s="335"/>
      <c r="X13" s="335"/>
      <c r="Y13" s="150"/>
      <c r="Z13" s="28"/>
      <c r="AA13" s="28"/>
      <c r="AB13" s="28"/>
      <c r="AC13" s="28"/>
      <c r="AD13" s="32"/>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row>
    <row r="14" spans="1:69" s="29" customFormat="1" ht="12.75">
      <c r="A14" s="42" t="s">
        <v>15</v>
      </c>
      <c r="B14" s="43">
        <v>9</v>
      </c>
      <c r="C14" s="378"/>
      <c r="D14" s="378"/>
      <c r="E14" s="375"/>
      <c r="F14" s="375"/>
      <c r="G14" s="372"/>
      <c r="H14" s="372"/>
      <c r="I14" s="371"/>
      <c r="J14" s="371"/>
      <c r="K14" s="352"/>
      <c r="L14" s="353"/>
      <c r="M14" s="343"/>
      <c r="N14" s="344"/>
      <c r="O14" s="354"/>
      <c r="P14" s="355"/>
      <c r="Q14" s="146"/>
      <c r="R14" s="147"/>
      <c r="S14" s="114" t="str">
        <f>IF(R14=INTERN!$A$4,$R$1,"0")</f>
        <v>0</v>
      </c>
      <c r="T14" s="192"/>
      <c r="U14" s="117">
        <f t="shared" si="0"/>
        <v>0</v>
      </c>
      <c r="V14" s="348"/>
      <c r="W14" s="335"/>
      <c r="X14" s="335"/>
      <c r="Y14" s="151"/>
      <c r="Z14" s="28"/>
      <c r="AA14" s="28"/>
      <c r="AB14" s="28"/>
      <c r="AC14" s="28"/>
      <c r="AD14" s="32"/>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row>
    <row r="15" spans="1:69" s="29" customFormat="1" ht="12.75">
      <c r="A15" s="42" t="s">
        <v>14</v>
      </c>
      <c r="B15" s="43">
        <v>10</v>
      </c>
      <c r="C15" s="378"/>
      <c r="D15" s="378"/>
      <c r="E15" s="375"/>
      <c r="F15" s="375"/>
      <c r="G15" s="372"/>
      <c r="H15" s="372"/>
      <c r="I15" s="371"/>
      <c r="J15" s="371"/>
      <c r="K15" s="352"/>
      <c r="L15" s="353"/>
      <c r="M15" s="343"/>
      <c r="N15" s="344"/>
      <c r="O15" s="354"/>
      <c r="P15" s="355"/>
      <c r="Q15" s="146"/>
      <c r="R15" s="147"/>
      <c r="S15" s="114" t="str">
        <f>IF(R15=INTERN!$A$4,$R$1,"0")</f>
        <v>0</v>
      </c>
      <c r="T15" s="192"/>
      <c r="U15" s="117">
        <f t="shared" si="0"/>
        <v>0</v>
      </c>
      <c r="V15" s="348"/>
      <c r="W15" s="335"/>
      <c r="X15" s="335"/>
      <c r="Y15" s="151"/>
      <c r="Z15" s="28"/>
      <c r="AA15" s="28"/>
      <c r="AB15" s="28"/>
      <c r="AC15" s="28"/>
      <c r="AD15" s="32"/>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row>
    <row r="16" spans="1:69" s="29" customFormat="1" ht="12.75">
      <c r="A16" s="42" t="s">
        <v>13</v>
      </c>
      <c r="B16" s="43">
        <v>11</v>
      </c>
      <c r="C16" s="378"/>
      <c r="D16" s="378"/>
      <c r="E16" s="375"/>
      <c r="F16" s="375"/>
      <c r="G16" s="372"/>
      <c r="H16" s="372"/>
      <c r="I16" s="371"/>
      <c r="J16" s="371"/>
      <c r="K16" s="352"/>
      <c r="L16" s="353"/>
      <c r="M16" s="343"/>
      <c r="N16" s="344"/>
      <c r="O16" s="354"/>
      <c r="P16" s="355"/>
      <c r="Q16" s="146"/>
      <c r="R16" s="147"/>
      <c r="S16" s="114" t="str">
        <f>IF(R16=INTERN!$A$4,$R$1,"0")</f>
        <v>0</v>
      </c>
      <c r="T16" s="192"/>
      <c r="U16" s="117">
        <f t="shared" si="0"/>
        <v>0</v>
      </c>
      <c r="V16" s="348"/>
      <c r="W16" s="335"/>
      <c r="X16" s="335"/>
      <c r="Y16" s="151"/>
      <c r="Z16" s="28"/>
      <c r="AA16" s="28"/>
      <c r="AB16" s="28"/>
      <c r="AC16" s="28"/>
      <c r="AD16" s="32"/>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row>
    <row r="17" spans="1:69" s="29" customFormat="1" ht="13.5" thickBot="1">
      <c r="A17" s="44" t="s">
        <v>17</v>
      </c>
      <c r="B17" s="45">
        <v>12</v>
      </c>
      <c r="C17" s="379"/>
      <c r="D17" s="379"/>
      <c r="E17" s="376"/>
      <c r="F17" s="376"/>
      <c r="G17" s="373"/>
      <c r="H17" s="373"/>
      <c r="I17" s="364"/>
      <c r="J17" s="364"/>
      <c r="K17" s="339"/>
      <c r="L17" s="340"/>
      <c r="M17" s="365"/>
      <c r="N17" s="366"/>
      <c r="O17" s="381"/>
      <c r="P17" s="382"/>
      <c r="Q17" s="148"/>
      <c r="R17" s="149"/>
      <c r="S17" s="115">
        <f>R17*R1</f>
        <v>0</v>
      </c>
      <c r="T17" s="193"/>
      <c r="U17" s="118">
        <f t="shared" si="0"/>
        <v>0</v>
      </c>
      <c r="V17" s="348"/>
      <c r="W17" s="335"/>
      <c r="X17" s="335"/>
      <c r="Y17" s="151"/>
      <c r="Z17" s="28"/>
      <c r="AA17" s="28"/>
      <c r="AB17" s="28"/>
      <c r="AC17" s="28"/>
      <c r="AD17" s="32"/>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row>
    <row r="18" spans="1:69" s="29" customFormat="1" ht="12.75">
      <c r="A18" s="40" t="s">
        <v>18</v>
      </c>
      <c r="B18" s="41">
        <v>13</v>
      </c>
      <c r="C18" s="380"/>
      <c r="D18" s="380"/>
      <c r="E18" s="377"/>
      <c r="F18" s="377"/>
      <c r="G18" s="374"/>
      <c r="H18" s="374"/>
      <c r="I18" s="363"/>
      <c r="J18" s="363"/>
      <c r="K18" s="341"/>
      <c r="L18" s="342"/>
      <c r="M18" s="350"/>
      <c r="N18" s="351"/>
      <c r="O18" s="389"/>
      <c r="P18" s="390"/>
      <c r="Q18" s="316"/>
      <c r="R18" s="317"/>
      <c r="S18" s="318"/>
      <c r="T18" s="191"/>
      <c r="U18" s="116">
        <f>SUM(C18:O18)</f>
        <v>0</v>
      </c>
      <c r="V18" s="349"/>
      <c r="W18" s="336"/>
      <c r="X18" s="336"/>
      <c r="Y18" s="151"/>
      <c r="Z18" s="28"/>
      <c r="AA18" s="28"/>
      <c r="AB18" s="28"/>
      <c r="AC18" s="28"/>
      <c r="AD18" s="32"/>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row>
    <row r="19" spans="1:69" s="29" customFormat="1" ht="13.5" thickBot="1">
      <c r="A19" s="44" t="s">
        <v>19</v>
      </c>
      <c r="B19" s="45">
        <v>14</v>
      </c>
      <c r="C19" s="379"/>
      <c r="D19" s="379"/>
      <c r="E19" s="376"/>
      <c r="F19" s="376"/>
      <c r="G19" s="373"/>
      <c r="H19" s="373"/>
      <c r="I19" s="364"/>
      <c r="J19" s="364"/>
      <c r="K19" s="339"/>
      <c r="L19" s="340"/>
      <c r="M19" s="365"/>
      <c r="N19" s="366"/>
      <c r="O19" s="381"/>
      <c r="P19" s="382"/>
      <c r="Q19" s="319"/>
      <c r="R19" s="320"/>
      <c r="S19" s="321"/>
      <c r="T19" s="193"/>
      <c r="U19" s="118">
        <f>SUM(C19:O19)</f>
        <v>0</v>
      </c>
      <c r="V19" s="46">
        <f>SUM(U13:U19)</f>
        <v>0</v>
      </c>
      <c r="W19" s="35">
        <f>W12-V19</f>
        <v>0</v>
      </c>
      <c r="X19" s="35" t="e">
        <f>(W19*100)/U1</f>
        <v>#DIV/0!</v>
      </c>
      <c r="Y19" s="152"/>
      <c r="Z19" s="28"/>
      <c r="AA19" s="28"/>
      <c r="AB19" s="28"/>
      <c r="AC19" s="28"/>
      <c r="AD19" s="32"/>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row>
    <row r="20" spans="1:69" s="29" customFormat="1" ht="12.75">
      <c r="A20" s="40" t="s">
        <v>16</v>
      </c>
      <c r="B20" s="41">
        <v>15</v>
      </c>
      <c r="C20" s="380"/>
      <c r="D20" s="380"/>
      <c r="E20" s="377"/>
      <c r="F20" s="377"/>
      <c r="G20" s="374"/>
      <c r="H20" s="374"/>
      <c r="I20" s="363"/>
      <c r="J20" s="363"/>
      <c r="K20" s="341"/>
      <c r="L20" s="342"/>
      <c r="M20" s="350"/>
      <c r="N20" s="351"/>
      <c r="O20" s="389"/>
      <c r="P20" s="390"/>
      <c r="Q20" s="144"/>
      <c r="R20" s="145"/>
      <c r="S20" s="113" t="str">
        <f>IF(R20=INTERN!$A$4,$R$1,"0")</f>
        <v>0</v>
      </c>
      <c r="T20" s="191"/>
      <c r="U20" s="119">
        <f t="shared" si="0"/>
        <v>0</v>
      </c>
      <c r="V20" s="335" t="s">
        <v>21</v>
      </c>
      <c r="W20" s="335"/>
      <c r="X20" s="335"/>
      <c r="Y20" s="150"/>
      <c r="Z20" s="28"/>
      <c r="AA20" s="28"/>
      <c r="AB20" s="28"/>
      <c r="AC20" s="28"/>
      <c r="AD20" s="32"/>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row>
    <row r="21" spans="1:69" s="29" customFormat="1" ht="12.75">
      <c r="A21" s="42" t="s">
        <v>15</v>
      </c>
      <c r="B21" s="43">
        <v>16</v>
      </c>
      <c r="C21" s="378"/>
      <c r="D21" s="378"/>
      <c r="E21" s="375"/>
      <c r="F21" s="375"/>
      <c r="G21" s="372"/>
      <c r="H21" s="372"/>
      <c r="I21" s="371"/>
      <c r="J21" s="371"/>
      <c r="K21" s="352"/>
      <c r="L21" s="353"/>
      <c r="M21" s="343"/>
      <c r="N21" s="344"/>
      <c r="O21" s="354"/>
      <c r="P21" s="355"/>
      <c r="Q21" s="146"/>
      <c r="R21" s="147"/>
      <c r="S21" s="114" t="str">
        <f>IF(R21=INTERN!$A$4,$R$1,"0")</f>
        <v>0</v>
      </c>
      <c r="T21" s="192"/>
      <c r="U21" s="120">
        <f t="shared" si="0"/>
        <v>0</v>
      </c>
      <c r="V21" s="335"/>
      <c r="W21" s="335"/>
      <c r="X21" s="335"/>
      <c r="Y21" s="151"/>
      <c r="Z21" s="28"/>
      <c r="AA21" s="28"/>
      <c r="AB21" s="28"/>
      <c r="AC21" s="28"/>
      <c r="AD21" s="32"/>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row>
    <row r="22" spans="1:69" s="29" customFormat="1" ht="12.75">
      <c r="A22" s="42" t="s">
        <v>14</v>
      </c>
      <c r="B22" s="43">
        <v>17</v>
      </c>
      <c r="C22" s="378"/>
      <c r="D22" s="378"/>
      <c r="E22" s="375"/>
      <c r="F22" s="375"/>
      <c r="G22" s="372"/>
      <c r="H22" s="372"/>
      <c r="I22" s="371"/>
      <c r="J22" s="371"/>
      <c r="K22" s="352"/>
      <c r="L22" s="353"/>
      <c r="M22" s="343"/>
      <c r="N22" s="344"/>
      <c r="O22" s="354"/>
      <c r="P22" s="355"/>
      <c r="Q22" s="146"/>
      <c r="R22" s="147"/>
      <c r="S22" s="114" t="str">
        <f>IF(R22=INTERN!$A$4,$R$1,"0")</f>
        <v>0</v>
      </c>
      <c r="T22" s="192"/>
      <c r="U22" s="120">
        <f t="shared" si="0"/>
        <v>0</v>
      </c>
      <c r="V22" s="335"/>
      <c r="W22" s="335"/>
      <c r="X22" s="335"/>
      <c r="Y22" s="151"/>
      <c r="Z22" s="28"/>
      <c r="AA22" s="28"/>
      <c r="AB22" s="28"/>
      <c r="AC22" s="28"/>
      <c r="AD22" s="32"/>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row>
    <row r="23" spans="1:69" s="29" customFormat="1" ht="12.75">
      <c r="A23" s="42" t="s">
        <v>13</v>
      </c>
      <c r="B23" s="43">
        <v>18</v>
      </c>
      <c r="C23" s="378"/>
      <c r="D23" s="378"/>
      <c r="E23" s="375"/>
      <c r="F23" s="375"/>
      <c r="G23" s="372"/>
      <c r="H23" s="372"/>
      <c r="I23" s="371"/>
      <c r="J23" s="371"/>
      <c r="K23" s="352"/>
      <c r="L23" s="353"/>
      <c r="M23" s="343"/>
      <c r="N23" s="344"/>
      <c r="O23" s="354"/>
      <c r="P23" s="355"/>
      <c r="Q23" s="146"/>
      <c r="R23" s="147"/>
      <c r="S23" s="114" t="str">
        <f>IF(R23=INTERN!$A$4,$R$1,"0")</f>
        <v>0</v>
      </c>
      <c r="T23" s="192"/>
      <c r="U23" s="120">
        <f t="shared" si="0"/>
        <v>0</v>
      </c>
      <c r="V23" s="335"/>
      <c r="W23" s="335"/>
      <c r="X23" s="335"/>
      <c r="Y23" s="151"/>
      <c r="Z23" s="28"/>
      <c r="AA23" s="28"/>
      <c r="AB23" s="28"/>
      <c r="AC23" s="28"/>
      <c r="AD23" s="32"/>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row>
    <row r="24" spans="1:69" s="29" customFormat="1" ht="13.5" thickBot="1">
      <c r="A24" s="44" t="s">
        <v>17</v>
      </c>
      <c r="B24" s="45">
        <v>19</v>
      </c>
      <c r="C24" s="379"/>
      <c r="D24" s="379"/>
      <c r="E24" s="376"/>
      <c r="F24" s="376"/>
      <c r="G24" s="373"/>
      <c r="H24" s="373"/>
      <c r="I24" s="364"/>
      <c r="J24" s="364"/>
      <c r="K24" s="339"/>
      <c r="L24" s="340"/>
      <c r="M24" s="365"/>
      <c r="N24" s="366"/>
      <c r="O24" s="381"/>
      <c r="P24" s="382"/>
      <c r="Q24" s="148"/>
      <c r="R24" s="149"/>
      <c r="S24" s="115">
        <f>R24*R1</f>
        <v>0</v>
      </c>
      <c r="T24" s="193"/>
      <c r="U24" s="121">
        <f t="shared" si="0"/>
        <v>0</v>
      </c>
      <c r="V24" s="335"/>
      <c r="W24" s="335"/>
      <c r="X24" s="335"/>
      <c r="Y24" s="151"/>
      <c r="Z24" s="28"/>
      <c r="AA24" s="28"/>
      <c r="AB24" s="28"/>
      <c r="AC24" s="28"/>
      <c r="AD24" s="32"/>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row>
    <row r="25" spans="1:69" s="29" customFormat="1" ht="12.75">
      <c r="A25" s="40" t="s">
        <v>18</v>
      </c>
      <c r="B25" s="41">
        <v>20</v>
      </c>
      <c r="C25" s="380"/>
      <c r="D25" s="380"/>
      <c r="E25" s="377"/>
      <c r="F25" s="377"/>
      <c r="G25" s="374"/>
      <c r="H25" s="374"/>
      <c r="I25" s="363"/>
      <c r="J25" s="363"/>
      <c r="K25" s="341"/>
      <c r="L25" s="342"/>
      <c r="M25" s="350"/>
      <c r="N25" s="351"/>
      <c r="O25" s="389"/>
      <c r="P25" s="390"/>
      <c r="Q25" s="316"/>
      <c r="R25" s="317"/>
      <c r="S25" s="318"/>
      <c r="T25" s="191"/>
      <c r="U25" s="119">
        <f>SUM(C25:O25)</f>
        <v>0</v>
      </c>
      <c r="V25" s="336"/>
      <c r="W25" s="336"/>
      <c r="X25" s="336"/>
      <c r="Y25" s="151"/>
      <c r="Z25" s="28"/>
      <c r="AA25" s="28"/>
      <c r="AB25" s="28"/>
      <c r="AC25" s="28"/>
      <c r="AD25" s="32"/>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row>
    <row r="26" spans="1:69" s="29" customFormat="1" ht="13.5" thickBot="1">
      <c r="A26" s="44" t="s">
        <v>19</v>
      </c>
      <c r="B26" s="45">
        <v>21</v>
      </c>
      <c r="C26" s="379"/>
      <c r="D26" s="379"/>
      <c r="E26" s="376"/>
      <c r="F26" s="376"/>
      <c r="G26" s="373"/>
      <c r="H26" s="373"/>
      <c r="I26" s="364"/>
      <c r="J26" s="364"/>
      <c r="K26" s="339"/>
      <c r="L26" s="340"/>
      <c r="M26" s="365"/>
      <c r="N26" s="366"/>
      <c r="O26" s="381"/>
      <c r="P26" s="382"/>
      <c r="Q26" s="319"/>
      <c r="R26" s="320"/>
      <c r="S26" s="321"/>
      <c r="T26" s="193"/>
      <c r="U26" s="121">
        <f>SUM(C26:O26)</f>
        <v>0</v>
      </c>
      <c r="V26" s="35">
        <f>SUM(U20:U26)</f>
        <v>0</v>
      </c>
      <c r="W26" s="35">
        <f>W19-V26</f>
        <v>0</v>
      </c>
      <c r="X26" s="35" t="e">
        <f>(W26*100)/U1</f>
        <v>#DIV/0!</v>
      </c>
      <c r="Y26" s="152"/>
      <c r="Z26" s="28"/>
      <c r="AA26" s="28"/>
      <c r="AB26" s="28"/>
      <c r="AC26" s="28"/>
      <c r="AD26" s="32"/>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row>
    <row r="27" spans="1:69" s="29" customFormat="1" ht="12.75">
      <c r="A27" s="40" t="s">
        <v>16</v>
      </c>
      <c r="B27" s="41">
        <v>22</v>
      </c>
      <c r="C27" s="380"/>
      <c r="D27" s="380"/>
      <c r="E27" s="377"/>
      <c r="F27" s="377"/>
      <c r="G27" s="374"/>
      <c r="H27" s="374"/>
      <c r="I27" s="363"/>
      <c r="J27" s="363"/>
      <c r="K27" s="341"/>
      <c r="L27" s="342"/>
      <c r="M27" s="350"/>
      <c r="N27" s="351"/>
      <c r="O27" s="389"/>
      <c r="P27" s="390"/>
      <c r="Q27" s="144"/>
      <c r="R27" s="145"/>
      <c r="S27" s="113" t="str">
        <f>IF(R27=INTERN!$A$4,$R$1,"0")</f>
        <v>0</v>
      </c>
      <c r="T27" s="191"/>
      <c r="U27" s="119">
        <f t="shared" si="0"/>
        <v>0</v>
      </c>
      <c r="V27" s="335"/>
      <c r="W27" s="335"/>
      <c r="X27" s="335"/>
      <c r="Y27" s="150"/>
      <c r="Z27" s="28"/>
      <c r="AA27" s="28"/>
      <c r="AB27" s="28"/>
      <c r="AC27" s="28"/>
      <c r="AD27" s="32"/>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row>
    <row r="28" spans="1:69" s="29" customFormat="1" ht="12.75">
      <c r="A28" s="42" t="s">
        <v>15</v>
      </c>
      <c r="B28" s="43">
        <v>23</v>
      </c>
      <c r="C28" s="378"/>
      <c r="D28" s="378"/>
      <c r="E28" s="375"/>
      <c r="F28" s="375"/>
      <c r="G28" s="372"/>
      <c r="H28" s="372"/>
      <c r="I28" s="371"/>
      <c r="J28" s="371"/>
      <c r="K28" s="352"/>
      <c r="L28" s="353"/>
      <c r="M28" s="343"/>
      <c r="N28" s="344"/>
      <c r="O28" s="354"/>
      <c r="P28" s="355"/>
      <c r="Q28" s="146"/>
      <c r="R28" s="147"/>
      <c r="S28" s="114" t="str">
        <f>IF(R28=INTERN!$A$4,$R$1,"0")</f>
        <v>0</v>
      </c>
      <c r="T28" s="192"/>
      <c r="U28" s="120">
        <f t="shared" si="0"/>
        <v>0</v>
      </c>
      <c r="V28" s="335"/>
      <c r="W28" s="335"/>
      <c r="X28" s="335"/>
      <c r="Y28" s="151"/>
      <c r="Z28" s="28"/>
      <c r="AA28" s="28"/>
      <c r="AB28" s="28"/>
      <c r="AC28" s="28"/>
      <c r="AD28" s="32"/>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row>
    <row r="29" spans="1:69" s="29" customFormat="1" ht="12.75">
      <c r="A29" s="42" t="s">
        <v>14</v>
      </c>
      <c r="B29" s="43">
        <v>24</v>
      </c>
      <c r="C29" s="378"/>
      <c r="D29" s="378"/>
      <c r="E29" s="375"/>
      <c r="F29" s="375"/>
      <c r="G29" s="372"/>
      <c r="H29" s="372"/>
      <c r="I29" s="371"/>
      <c r="J29" s="371"/>
      <c r="K29" s="352"/>
      <c r="L29" s="353"/>
      <c r="M29" s="343"/>
      <c r="N29" s="344"/>
      <c r="O29" s="354"/>
      <c r="P29" s="355"/>
      <c r="Q29" s="146"/>
      <c r="R29" s="147"/>
      <c r="S29" s="114" t="str">
        <f>IF(R29=INTERN!$A$4,$R$1,"0")</f>
        <v>0</v>
      </c>
      <c r="T29" s="192"/>
      <c r="U29" s="120">
        <f t="shared" si="0"/>
        <v>0</v>
      </c>
      <c r="V29" s="335"/>
      <c r="W29" s="335"/>
      <c r="X29" s="335"/>
      <c r="Y29" s="151"/>
      <c r="Z29" s="28"/>
      <c r="AA29" s="28"/>
      <c r="AB29" s="28"/>
      <c r="AC29" s="28"/>
      <c r="AD29" s="32"/>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row>
    <row r="30" spans="1:69" s="29" customFormat="1" ht="12.75">
      <c r="A30" s="42" t="s">
        <v>13</v>
      </c>
      <c r="B30" s="43">
        <v>25</v>
      </c>
      <c r="C30" s="378"/>
      <c r="D30" s="378"/>
      <c r="E30" s="375"/>
      <c r="F30" s="375"/>
      <c r="G30" s="372"/>
      <c r="H30" s="372"/>
      <c r="I30" s="371"/>
      <c r="J30" s="371"/>
      <c r="K30" s="352"/>
      <c r="L30" s="353"/>
      <c r="M30" s="343"/>
      <c r="N30" s="344"/>
      <c r="O30" s="354"/>
      <c r="P30" s="355"/>
      <c r="Q30" s="146"/>
      <c r="R30" s="147"/>
      <c r="S30" s="114" t="str">
        <f>IF(R30=INTERN!$A$4,$R$1,"0")</f>
        <v>0</v>
      </c>
      <c r="T30" s="192"/>
      <c r="U30" s="120">
        <f t="shared" si="0"/>
        <v>0</v>
      </c>
      <c r="V30" s="335"/>
      <c r="W30" s="335"/>
      <c r="X30" s="335"/>
      <c r="Y30" s="151"/>
      <c r="Z30" s="28"/>
      <c r="AA30" s="28"/>
      <c r="AB30" s="28"/>
      <c r="AC30" s="28"/>
      <c r="AD30" s="32"/>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row>
    <row r="31" spans="1:69" s="29" customFormat="1" ht="13.5" thickBot="1">
      <c r="A31" s="44" t="s">
        <v>17</v>
      </c>
      <c r="B31" s="45">
        <v>26</v>
      </c>
      <c r="C31" s="379"/>
      <c r="D31" s="379"/>
      <c r="E31" s="376"/>
      <c r="F31" s="376"/>
      <c r="G31" s="373"/>
      <c r="H31" s="373"/>
      <c r="I31" s="364"/>
      <c r="J31" s="364"/>
      <c r="K31" s="339"/>
      <c r="L31" s="340"/>
      <c r="M31" s="365"/>
      <c r="N31" s="366"/>
      <c r="O31" s="381"/>
      <c r="P31" s="382"/>
      <c r="Q31" s="148"/>
      <c r="R31" s="149"/>
      <c r="S31" s="115">
        <f>R31*R1</f>
        <v>0</v>
      </c>
      <c r="T31" s="193"/>
      <c r="U31" s="121">
        <f t="shared" si="0"/>
        <v>0</v>
      </c>
      <c r="V31" s="335"/>
      <c r="W31" s="335"/>
      <c r="X31" s="335"/>
      <c r="Y31" s="151"/>
      <c r="Z31" s="28"/>
      <c r="AA31" s="28"/>
      <c r="AB31" s="28"/>
      <c r="AC31" s="28"/>
      <c r="AD31" s="32"/>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row>
    <row r="32" spans="1:69" s="29" customFormat="1" ht="12.75">
      <c r="A32" s="40" t="s">
        <v>18</v>
      </c>
      <c r="B32" s="41">
        <v>27</v>
      </c>
      <c r="C32" s="380"/>
      <c r="D32" s="380"/>
      <c r="E32" s="377"/>
      <c r="F32" s="377"/>
      <c r="G32" s="374"/>
      <c r="H32" s="374"/>
      <c r="I32" s="363"/>
      <c r="J32" s="363"/>
      <c r="K32" s="341"/>
      <c r="L32" s="342"/>
      <c r="M32" s="350"/>
      <c r="N32" s="351"/>
      <c r="O32" s="389"/>
      <c r="P32" s="390"/>
      <c r="Q32" s="316"/>
      <c r="R32" s="317"/>
      <c r="S32" s="318"/>
      <c r="T32" s="191"/>
      <c r="U32" s="119">
        <f>SUM(C32:O32)</f>
        <v>0</v>
      </c>
      <c r="V32" s="336"/>
      <c r="W32" s="336"/>
      <c r="X32" s="336"/>
      <c r="Y32" s="151"/>
      <c r="Z32" s="28"/>
      <c r="AA32" s="28"/>
      <c r="AB32" s="28"/>
      <c r="AC32" s="28"/>
      <c r="AD32" s="32"/>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row>
    <row r="33" spans="1:69" s="29" customFormat="1" ht="13.5" thickBot="1">
      <c r="A33" s="44" t="s">
        <v>19</v>
      </c>
      <c r="B33" s="45">
        <v>28</v>
      </c>
      <c r="C33" s="379"/>
      <c r="D33" s="379"/>
      <c r="E33" s="376"/>
      <c r="F33" s="376"/>
      <c r="G33" s="373"/>
      <c r="H33" s="373"/>
      <c r="I33" s="364"/>
      <c r="J33" s="364"/>
      <c r="K33" s="339"/>
      <c r="L33" s="340"/>
      <c r="M33" s="365"/>
      <c r="N33" s="366"/>
      <c r="O33" s="381"/>
      <c r="P33" s="382"/>
      <c r="Q33" s="319"/>
      <c r="R33" s="320"/>
      <c r="S33" s="321"/>
      <c r="T33" s="193"/>
      <c r="U33" s="121">
        <f>SUM(C33:O33)</f>
        <v>0</v>
      </c>
      <c r="V33" s="35">
        <f>SUM(U27:U33)</f>
        <v>0</v>
      </c>
      <c r="W33" s="35">
        <f>W26-V33</f>
        <v>0</v>
      </c>
      <c r="X33" s="35" t="e">
        <f>(W33*100)/U1</f>
        <v>#DIV/0!</v>
      </c>
      <c r="Y33" s="152"/>
      <c r="Z33" s="28"/>
      <c r="AA33" s="28"/>
      <c r="AB33" s="28"/>
      <c r="AC33" s="28"/>
      <c r="AD33" s="32"/>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row>
    <row r="34" spans="1:69" s="29" customFormat="1" ht="12.75">
      <c r="A34" s="40" t="s">
        <v>16</v>
      </c>
      <c r="B34" s="41">
        <v>29</v>
      </c>
      <c r="C34" s="380"/>
      <c r="D34" s="380"/>
      <c r="E34" s="377"/>
      <c r="F34" s="377"/>
      <c r="G34" s="374"/>
      <c r="H34" s="374"/>
      <c r="I34" s="363"/>
      <c r="J34" s="363"/>
      <c r="K34" s="341"/>
      <c r="L34" s="342"/>
      <c r="M34" s="350"/>
      <c r="N34" s="351"/>
      <c r="O34" s="389"/>
      <c r="P34" s="390"/>
      <c r="Q34" s="144"/>
      <c r="R34" s="145"/>
      <c r="S34" s="113" t="str">
        <f>IF(R34=INTERN!$A$4,$R$1,"0")</f>
        <v>0</v>
      </c>
      <c r="T34" s="191"/>
      <c r="U34" s="119">
        <f t="shared" si="0"/>
        <v>0</v>
      </c>
      <c r="V34" s="335"/>
      <c r="W34" s="335"/>
      <c r="X34" s="335"/>
      <c r="Y34" s="150"/>
      <c r="Z34" s="28"/>
      <c r="AA34" s="28"/>
      <c r="AB34" s="28"/>
      <c r="AC34" s="28"/>
      <c r="AD34" s="32"/>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row>
    <row r="35" spans="1:69" s="29" customFormat="1" ht="12.75">
      <c r="A35" s="42" t="s">
        <v>15</v>
      </c>
      <c r="B35" s="43">
        <v>30</v>
      </c>
      <c r="C35" s="378"/>
      <c r="D35" s="378"/>
      <c r="E35" s="375"/>
      <c r="F35" s="375"/>
      <c r="G35" s="372"/>
      <c r="H35" s="372"/>
      <c r="I35" s="371"/>
      <c r="J35" s="371"/>
      <c r="K35" s="352"/>
      <c r="L35" s="353"/>
      <c r="M35" s="343"/>
      <c r="N35" s="344"/>
      <c r="O35" s="354"/>
      <c r="P35" s="355"/>
      <c r="Q35" s="146"/>
      <c r="R35" s="147"/>
      <c r="S35" s="114" t="str">
        <f>IF(R35=INTERN!$A$4,$R$1,"0")</f>
        <v>0</v>
      </c>
      <c r="T35" s="192"/>
      <c r="U35" s="120">
        <f t="shared" si="0"/>
        <v>0</v>
      </c>
      <c r="V35" s="335"/>
      <c r="W35" s="335"/>
      <c r="X35" s="335"/>
      <c r="Y35" s="151"/>
      <c r="Z35" s="28"/>
      <c r="AA35" s="28"/>
      <c r="AB35" s="28"/>
      <c r="AC35" s="28"/>
      <c r="AD35" s="32"/>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row>
    <row r="36" spans="1:69" s="29" customFormat="1" ht="12.75">
      <c r="A36" s="42" t="s">
        <v>14</v>
      </c>
      <c r="B36" s="43">
        <v>31</v>
      </c>
      <c r="C36" s="378"/>
      <c r="D36" s="378"/>
      <c r="E36" s="375"/>
      <c r="F36" s="375"/>
      <c r="G36" s="372"/>
      <c r="H36" s="372"/>
      <c r="I36" s="371"/>
      <c r="J36" s="371"/>
      <c r="K36" s="352"/>
      <c r="L36" s="353"/>
      <c r="M36" s="343"/>
      <c r="N36" s="344"/>
      <c r="O36" s="354"/>
      <c r="P36" s="355"/>
      <c r="Q36" s="146"/>
      <c r="R36" s="147"/>
      <c r="S36" s="114" t="str">
        <f>IF(R36=INTERN!$A$4,$R$1,"0")</f>
        <v>0</v>
      </c>
      <c r="T36" s="192"/>
      <c r="U36" s="120">
        <f t="shared" si="0"/>
        <v>0</v>
      </c>
      <c r="V36" s="335"/>
      <c r="W36" s="335"/>
      <c r="X36" s="335"/>
      <c r="Y36" s="151"/>
      <c r="Z36" s="28"/>
      <c r="AA36" s="28"/>
      <c r="AB36" s="28"/>
      <c r="AC36" s="28"/>
      <c r="AD36" s="32"/>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row>
    <row r="37" spans="1:69" s="29" customFormat="1" ht="12.75">
      <c r="A37" s="42" t="s">
        <v>13</v>
      </c>
      <c r="B37" s="43"/>
      <c r="C37" s="378"/>
      <c r="D37" s="378"/>
      <c r="E37" s="375"/>
      <c r="F37" s="375"/>
      <c r="G37" s="372"/>
      <c r="H37" s="372"/>
      <c r="I37" s="371"/>
      <c r="J37" s="371"/>
      <c r="K37" s="352"/>
      <c r="L37" s="353"/>
      <c r="M37" s="343"/>
      <c r="N37" s="344"/>
      <c r="O37" s="354"/>
      <c r="P37" s="355"/>
      <c r="Q37" s="146"/>
      <c r="R37" s="147"/>
      <c r="S37" s="114" t="str">
        <f>IF(R37=INTERN!$A$4,$R$1,"0")</f>
        <v>0</v>
      </c>
      <c r="T37" s="192"/>
      <c r="U37" s="120">
        <f t="shared" si="0"/>
        <v>0</v>
      </c>
      <c r="V37" s="335"/>
      <c r="W37" s="335"/>
      <c r="X37" s="335"/>
      <c r="Y37" s="151"/>
      <c r="Z37" s="28"/>
      <c r="AA37" s="28"/>
      <c r="AB37" s="28"/>
      <c r="AC37" s="28"/>
      <c r="AD37" s="32"/>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row>
    <row r="38" spans="1:69" s="29" customFormat="1" ht="13.5" thickBot="1">
      <c r="A38" s="44" t="s">
        <v>17</v>
      </c>
      <c r="B38" s="45"/>
      <c r="C38" s="379"/>
      <c r="D38" s="379"/>
      <c r="E38" s="376"/>
      <c r="F38" s="376"/>
      <c r="G38" s="373"/>
      <c r="H38" s="373"/>
      <c r="I38" s="364"/>
      <c r="J38" s="364"/>
      <c r="K38" s="339"/>
      <c r="L38" s="340"/>
      <c r="M38" s="365"/>
      <c r="N38" s="366"/>
      <c r="O38" s="381"/>
      <c r="P38" s="382"/>
      <c r="Q38" s="148"/>
      <c r="R38" s="149"/>
      <c r="S38" s="115">
        <f>R38*R1</f>
        <v>0</v>
      </c>
      <c r="T38" s="193"/>
      <c r="U38" s="121">
        <f t="shared" si="0"/>
        <v>0</v>
      </c>
      <c r="V38" s="335"/>
      <c r="W38" s="335"/>
      <c r="X38" s="335"/>
      <c r="Y38" s="151"/>
      <c r="Z38" s="28"/>
      <c r="AA38" s="28"/>
      <c r="AB38" s="28"/>
      <c r="AC38" s="28"/>
      <c r="AD38" s="32"/>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row>
    <row r="39" spans="1:69" s="29" customFormat="1" ht="12.75">
      <c r="A39" s="40" t="s">
        <v>18</v>
      </c>
      <c r="B39" s="41"/>
      <c r="C39" s="380"/>
      <c r="D39" s="380"/>
      <c r="E39" s="377"/>
      <c r="F39" s="377"/>
      <c r="G39" s="374"/>
      <c r="H39" s="374"/>
      <c r="I39" s="363"/>
      <c r="J39" s="363"/>
      <c r="K39" s="341"/>
      <c r="L39" s="342"/>
      <c r="M39" s="350"/>
      <c r="N39" s="351"/>
      <c r="O39" s="389"/>
      <c r="P39" s="390"/>
      <c r="Q39" s="316"/>
      <c r="R39" s="317"/>
      <c r="S39" s="318"/>
      <c r="T39" s="191"/>
      <c r="U39" s="119">
        <f>SUM(C39:O39)</f>
        <v>0</v>
      </c>
      <c r="V39" s="336"/>
      <c r="W39" s="336"/>
      <c r="X39" s="336"/>
      <c r="Y39" s="151"/>
      <c r="Z39" s="28"/>
      <c r="AA39" s="28"/>
      <c r="AB39" s="28"/>
      <c r="AC39" s="28"/>
      <c r="AD39" s="32"/>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row>
    <row r="40" spans="1:69" s="29" customFormat="1" ht="13.5" thickBot="1">
      <c r="A40" s="44" t="s">
        <v>19</v>
      </c>
      <c r="B40" s="45"/>
      <c r="C40" s="379"/>
      <c r="D40" s="379"/>
      <c r="E40" s="376"/>
      <c r="F40" s="376"/>
      <c r="G40" s="373"/>
      <c r="H40" s="373"/>
      <c r="I40" s="364"/>
      <c r="J40" s="364"/>
      <c r="K40" s="339"/>
      <c r="L40" s="340"/>
      <c r="M40" s="365"/>
      <c r="N40" s="366"/>
      <c r="O40" s="381"/>
      <c r="P40" s="382"/>
      <c r="Q40" s="319"/>
      <c r="R40" s="320"/>
      <c r="S40" s="321"/>
      <c r="T40" s="193"/>
      <c r="U40" s="121">
        <f>SUM(C40:O40)</f>
        <v>0</v>
      </c>
      <c r="V40" s="35">
        <f>SUM(U34:U40)</f>
        <v>0</v>
      </c>
      <c r="W40" s="35">
        <f>W33-V40</f>
        <v>0</v>
      </c>
      <c r="X40" s="35" t="e">
        <f>(W40*100)/U1</f>
        <v>#DIV/0!</v>
      </c>
      <c r="Y40" s="152"/>
      <c r="Z40" s="28"/>
      <c r="AA40" s="28"/>
      <c r="AB40" s="28"/>
      <c r="AC40" s="28"/>
      <c r="AD40" s="32"/>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row>
    <row r="41" spans="1:69" s="29" customFormat="1" ht="12.75">
      <c r="A41" s="40" t="s">
        <v>16</v>
      </c>
      <c r="B41" s="41"/>
      <c r="C41" s="380"/>
      <c r="D41" s="380"/>
      <c r="E41" s="377"/>
      <c r="F41" s="377"/>
      <c r="G41" s="374"/>
      <c r="H41" s="374"/>
      <c r="I41" s="363"/>
      <c r="J41" s="363"/>
      <c r="K41" s="341"/>
      <c r="L41" s="342"/>
      <c r="M41" s="350"/>
      <c r="N41" s="351"/>
      <c r="O41" s="389"/>
      <c r="P41" s="390"/>
      <c r="Q41" s="144"/>
      <c r="R41" s="145"/>
      <c r="S41" s="113" t="str">
        <f>IF(R41=INTERN!$A$4,$R$1,"0")</f>
        <v>0</v>
      </c>
      <c r="T41" s="191"/>
      <c r="U41" s="116">
        <f t="shared" si="0"/>
        <v>0</v>
      </c>
      <c r="V41" s="328"/>
      <c r="W41" s="330"/>
      <c r="X41" s="330"/>
      <c r="Y41" s="150"/>
      <c r="Z41" s="28"/>
      <c r="AA41" s="28"/>
      <c r="AB41" s="28"/>
      <c r="AC41" s="28"/>
      <c r="AD41" s="32"/>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row>
    <row r="42" spans="1:69" s="29" customFormat="1" ht="12.75">
      <c r="A42" s="42" t="s">
        <v>20</v>
      </c>
      <c r="B42" s="43"/>
      <c r="C42" s="378"/>
      <c r="D42" s="378"/>
      <c r="E42" s="375"/>
      <c r="F42" s="375"/>
      <c r="G42" s="372"/>
      <c r="H42" s="372"/>
      <c r="I42" s="371"/>
      <c r="J42" s="371"/>
      <c r="K42" s="352"/>
      <c r="L42" s="353"/>
      <c r="M42" s="343"/>
      <c r="N42" s="344"/>
      <c r="O42" s="354"/>
      <c r="P42" s="355"/>
      <c r="Q42" s="146"/>
      <c r="R42" s="147"/>
      <c r="S42" s="114" t="str">
        <f>IF(R42=INTERN!$A$4,$R$1,"0")</f>
        <v>0</v>
      </c>
      <c r="T42" s="192"/>
      <c r="U42" s="117">
        <f t="shared" si="0"/>
        <v>0</v>
      </c>
      <c r="V42" s="328"/>
      <c r="W42" s="330"/>
      <c r="X42" s="330"/>
      <c r="Y42" s="151"/>
      <c r="Z42" s="28"/>
      <c r="AA42" s="28"/>
      <c r="AB42" s="28"/>
      <c r="AC42" s="28"/>
      <c r="AD42" s="32"/>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row>
    <row r="43" spans="1:69" s="29" customFormat="1" ht="12.75">
      <c r="A43" s="42" t="s">
        <v>14</v>
      </c>
      <c r="B43" s="43"/>
      <c r="C43" s="378"/>
      <c r="D43" s="378"/>
      <c r="E43" s="375"/>
      <c r="F43" s="375"/>
      <c r="G43" s="372"/>
      <c r="H43" s="372"/>
      <c r="I43" s="371"/>
      <c r="J43" s="371"/>
      <c r="K43" s="352"/>
      <c r="L43" s="353"/>
      <c r="M43" s="343"/>
      <c r="N43" s="344"/>
      <c r="O43" s="354"/>
      <c r="P43" s="355"/>
      <c r="Q43" s="146"/>
      <c r="R43" s="147"/>
      <c r="S43" s="114" t="str">
        <f>IF(R43=INTERN!$A$4,$R$1,"0")</f>
        <v>0</v>
      </c>
      <c r="T43" s="192"/>
      <c r="U43" s="117">
        <f t="shared" si="0"/>
        <v>0</v>
      </c>
      <c r="V43" s="329"/>
      <c r="W43" s="331"/>
      <c r="X43" s="331"/>
      <c r="Y43" s="151"/>
      <c r="Z43" s="28"/>
      <c r="AA43" s="28"/>
      <c r="AB43" s="28"/>
      <c r="AC43" s="28"/>
      <c r="AD43" s="32"/>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row>
    <row r="44" spans="1:69" s="29" customFormat="1" ht="13.5" thickBot="1">
      <c r="A44" s="44" t="s">
        <v>13</v>
      </c>
      <c r="B44" s="45"/>
      <c r="C44" s="379"/>
      <c r="D44" s="379"/>
      <c r="E44" s="376"/>
      <c r="F44" s="376"/>
      <c r="G44" s="373"/>
      <c r="H44" s="373"/>
      <c r="I44" s="364"/>
      <c r="J44" s="364"/>
      <c r="K44" s="339"/>
      <c r="L44" s="340"/>
      <c r="M44" s="365"/>
      <c r="N44" s="366"/>
      <c r="O44" s="393"/>
      <c r="P44" s="394"/>
      <c r="Q44" s="148"/>
      <c r="R44" s="149"/>
      <c r="S44" s="160" t="str">
        <f>IF(R44=INTERN!$A$4,$R$1,"0")</f>
        <v>0</v>
      </c>
      <c r="T44" s="193"/>
      <c r="U44" s="122">
        <f t="shared" si="0"/>
        <v>0</v>
      </c>
      <c r="V44" s="46">
        <f>SUM(U41:U44)</f>
        <v>0</v>
      </c>
      <c r="W44" s="35">
        <f>W40-V44</f>
        <v>0</v>
      </c>
      <c r="X44" s="35" t="e">
        <f>(W44*100)/U1</f>
        <v>#DIV/0!</v>
      </c>
      <c r="Y44" s="152"/>
      <c r="Z44" s="28"/>
      <c r="AA44" s="28"/>
      <c r="AB44" s="28"/>
      <c r="AC44" s="28"/>
      <c r="AD44" s="32"/>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row>
    <row r="45" spans="1:69" s="29" customFormat="1" ht="24">
      <c r="A45" s="27"/>
      <c r="B45" s="30"/>
      <c r="C45" s="34" t="s">
        <v>0</v>
      </c>
      <c r="D45" s="36">
        <f>SUM(C6:D44)</f>
        <v>0</v>
      </c>
      <c r="E45" s="34" t="s">
        <v>0</v>
      </c>
      <c r="F45" s="36">
        <f>SUM(E6:F44)</f>
        <v>0</v>
      </c>
      <c r="G45" s="34" t="s">
        <v>0</v>
      </c>
      <c r="H45" s="36">
        <f>SUM(G6:G44)</f>
        <v>0</v>
      </c>
      <c r="I45" s="34" t="s">
        <v>0</v>
      </c>
      <c r="J45" s="36">
        <f>SUM(I6:J44)</f>
        <v>0</v>
      </c>
      <c r="K45" s="34" t="s">
        <v>0</v>
      </c>
      <c r="L45" s="36">
        <f>SUM(K6:L44)</f>
        <v>0</v>
      </c>
      <c r="M45" s="34" t="s">
        <v>0</v>
      </c>
      <c r="N45" s="36">
        <f>SUM(M6:N44)</f>
        <v>0</v>
      </c>
      <c r="O45" s="34" t="s">
        <v>0</v>
      </c>
      <c r="P45" s="36">
        <f>SUM(O6:P44)</f>
        <v>0</v>
      </c>
      <c r="Q45" s="53">
        <f>SUM(Q6:Q44)</f>
        <v>0</v>
      </c>
      <c r="R45" s="52"/>
      <c r="S45" s="36">
        <f>SUM(S6:S44)</f>
        <v>0</v>
      </c>
      <c r="T45" s="425"/>
      <c r="U45" s="426"/>
      <c r="V45" s="426"/>
      <c r="W45" s="426"/>
      <c r="X45" s="426"/>
      <c r="Y45" s="427"/>
      <c r="Z45" s="28"/>
      <c r="AA45" s="28"/>
      <c r="AB45" s="28"/>
      <c r="AC45" s="28"/>
      <c r="AD45" s="32"/>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row>
    <row r="46" spans="1:69" s="29" customFormat="1" ht="15">
      <c r="A46" s="25"/>
      <c r="B46" s="25"/>
      <c r="C46" s="25"/>
      <c r="D46" s="25"/>
      <c r="E46" s="25"/>
      <c r="F46" s="25"/>
      <c r="G46" s="25"/>
      <c r="H46" s="25"/>
      <c r="I46" s="25"/>
      <c r="J46" s="25"/>
      <c r="K46" s="25"/>
      <c r="L46" s="25"/>
      <c r="M46" s="25"/>
      <c r="N46" s="25"/>
      <c r="O46" s="25"/>
      <c r="P46" s="25"/>
      <c r="Q46" s="25"/>
      <c r="R46" s="25"/>
      <c r="S46" s="25"/>
      <c r="T46" s="206"/>
      <c r="U46" s="206"/>
      <c r="V46" s="206"/>
      <c r="W46" s="206"/>
      <c r="X46" s="206"/>
      <c r="Y46" s="207"/>
      <c r="Z46" s="28"/>
      <c r="AA46" s="28"/>
      <c r="AB46" s="28"/>
      <c r="AC46" s="28"/>
      <c r="AD46" s="32"/>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row>
    <row r="47" spans="1:25" ht="69.75" customHeight="1">
      <c r="A47" s="422" t="s">
        <v>106</v>
      </c>
      <c r="B47" s="423"/>
      <c r="C47" s="423"/>
      <c r="D47" s="423"/>
      <c r="E47" s="423"/>
      <c r="F47" s="423"/>
      <c r="G47" s="423"/>
      <c r="H47" s="423"/>
      <c r="I47" s="423"/>
      <c r="J47" s="423"/>
      <c r="K47" s="423"/>
      <c r="L47" s="423"/>
      <c r="M47" s="423"/>
      <c r="N47" s="423"/>
      <c r="O47" s="423"/>
      <c r="P47" s="423"/>
      <c r="Q47" s="423"/>
      <c r="R47" s="423"/>
      <c r="S47" s="423"/>
      <c r="T47" s="423"/>
      <c r="U47" s="423"/>
      <c r="V47" s="423"/>
      <c r="W47" s="423"/>
      <c r="X47" s="423"/>
      <c r="Y47" s="424"/>
    </row>
    <row r="48" spans="1:25" ht="69.75" customHeight="1">
      <c r="A48" s="421" t="s">
        <v>159</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3"/>
    </row>
    <row r="49" spans="1:32" ht="69.75" customHeight="1">
      <c r="A49" s="414" t="s">
        <v>160</v>
      </c>
      <c r="B49" s="412"/>
      <c r="C49" s="412"/>
      <c r="D49" s="412"/>
      <c r="E49" s="412"/>
      <c r="F49" s="412"/>
      <c r="G49" s="412"/>
      <c r="H49" s="412"/>
      <c r="I49" s="412"/>
      <c r="J49" s="412"/>
      <c r="K49" s="412"/>
      <c r="L49" s="412"/>
      <c r="M49" s="412"/>
      <c r="N49" s="412"/>
      <c r="O49" s="412"/>
      <c r="P49" s="412"/>
      <c r="Q49" s="412"/>
      <c r="R49" s="412"/>
      <c r="S49" s="412"/>
      <c r="T49" s="412"/>
      <c r="U49" s="412"/>
      <c r="V49" s="412"/>
      <c r="W49" s="412"/>
      <c r="X49" s="412"/>
      <c r="Y49" s="413"/>
      <c r="AC49" s="28"/>
      <c r="AD49" s="28"/>
      <c r="AE49" s="28"/>
      <c r="AF49" s="28"/>
    </row>
    <row r="50" spans="1:33" ht="69.75" customHeight="1">
      <c r="A50" s="408" t="s">
        <v>114</v>
      </c>
      <c r="B50" s="409"/>
      <c r="C50" s="409"/>
      <c r="D50" s="409"/>
      <c r="E50" s="409"/>
      <c r="F50" s="409"/>
      <c r="G50" s="409"/>
      <c r="H50" s="409"/>
      <c r="I50" s="409"/>
      <c r="J50" s="409"/>
      <c r="K50" s="409"/>
      <c r="L50" s="409"/>
      <c r="M50" s="409"/>
      <c r="N50" s="409"/>
      <c r="O50" s="409"/>
      <c r="P50" s="409"/>
      <c r="Q50" s="409"/>
      <c r="R50" s="409"/>
      <c r="S50" s="409"/>
      <c r="T50" s="409"/>
      <c r="U50" s="409"/>
      <c r="V50" s="409"/>
      <c r="W50" s="409"/>
      <c r="X50" s="409"/>
      <c r="Y50" s="410"/>
      <c r="AB50" s="28"/>
      <c r="AC50" s="28"/>
      <c r="AD50" s="28"/>
      <c r="AE50" s="28"/>
      <c r="AF50" s="28"/>
      <c r="AG50" s="28"/>
    </row>
    <row r="51" spans="1:33" ht="69.75" customHeight="1">
      <c r="A51" s="345" t="s">
        <v>117</v>
      </c>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7"/>
      <c r="AB51" s="28"/>
      <c r="AC51" s="28"/>
      <c r="AD51" s="28"/>
      <c r="AE51" s="28"/>
      <c r="AF51" s="28"/>
      <c r="AG51" s="28"/>
    </row>
    <row r="52" spans="1:33" ht="69.75" customHeight="1">
      <c r="A52" s="411" t="s">
        <v>161</v>
      </c>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3"/>
      <c r="AB52" s="28"/>
      <c r="AC52" s="28"/>
      <c r="AD52" s="28"/>
      <c r="AE52" s="28"/>
      <c r="AF52" s="28"/>
      <c r="AG52" s="28"/>
    </row>
    <row r="53" spans="1:69" s="9" customFormat="1" ht="43.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row>
    <row r="54" spans="1:69" s="9" customFormat="1" ht="27.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row>
    <row r="55" spans="1:33" ht="69.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row>
    <row r="56" spans="1:72" s="9" customFormat="1" ht="1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row>
    <row r="57" spans="1:72" s="9" customFormat="1" ht="1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row>
    <row r="58" spans="1:72" s="9" customFormat="1" ht="1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row>
    <row r="59" spans="1:72" ht="1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row>
    <row r="60" spans="1:72" s="9" customFormat="1" ht="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row>
    <row r="61" spans="1:72" s="9" customFormat="1" ht="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row>
    <row r="62" spans="1:72" s="9" customFormat="1" ht="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row>
    <row r="63" spans="1:72" s="9" customFormat="1" ht="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row>
    <row r="64" spans="1:72" s="9" customFormat="1" ht="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row>
    <row r="65" spans="1:72" s="9" customFormat="1" ht="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row>
    <row r="66" spans="1:72" ht="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row>
    <row r="67" spans="1:72" ht="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row>
    <row r="68" spans="1:72" ht="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row>
    <row r="69" spans="1:72" ht="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row>
    <row r="70" spans="1:72" ht="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row>
    <row r="71" spans="1:72" ht="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row>
    <row r="72" spans="1:72" ht="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row>
    <row r="73" spans="1:72" ht="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row>
    <row r="74" spans="1:72" ht="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row>
    <row r="75" spans="1:72" ht="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row>
    <row r="76" spans="1:72" ht="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row>
    <row r="77" spans="1:72" ht="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row>
    <row r="78" spans="1:72" ht="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row>
    <row r="79" spans="1:72" ht="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row>
    <row r="80" spans="1:72" ht="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row>
    <row r="81" spans="1:72" ht="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row>
    <row r="82" spans="1:72" ht="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row>
    <row r="83" spans="1:72" ht="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row>
    <row r="84" spans="25:72" ht="15">
      <c r="Y84" s="25"/>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row>
    <row r="85" spans="25:72" ht="15">
      <c r="Y85" s="25"/>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row>
    <row r="86" spans="25:72" ht="15">
      <c r="Y86" s="25"/>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row>
    <row r="87" spans="25:72" ht="15">
      <c r="Y87" s="25"/>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row>
    <row r="88" spans="25:72" ht="15">
      <c r="Y88" s="25"/>
      <c r="Z88" s="28"/>
      <c r="AA88" s="28"/>
      <c r="AB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row>
    <row r="89" spans="25:72" ht="15">
      <c r="Y89" s="25"/>
      <c r="Z89" s="28"/>
      <c r="AA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row>
    <row r="90" ht="15">
      <c r="Y90" s="25"/>
    </row>
    <row r="91" ht="15">
      <c r="Y91" s="25"/>
    </row>
    <row r="92" ht="15">
      <c r="Y92" s="25"/>
    </row>
    <row r="93" ht="15">
      <c r="Y93" s="25"/>
    </row>
    <row r="94" ht="15">
      <c r="Y94" s="25"/>
    </row>
    <row r="95" ht="15">
      <c r="Y95" s="25"/>
    </row>
    <row r="96" ht="15">
      <c r="Y96" s="25"/>
    </row>
    <row r="97" ht="15">
      <c r="Y97" s="25"/>
    </row>
    <row r="98" ht="15">
      <c r="Y98" s="25"/>
    </row>
    <row r="99" ht="15">
      <c r="Y99" s="25"/>
    </row>
    <row r="100" ht="15">
      <c r="Y100" s="25"/>
    </row>
    <row r="101" ht="15">
      <c r="Y101" s="25"/>
    </row>
    <row r="102" ht="15">
      <c r="Y102" s="25"/>
    </row>
    <row r="103" ht="15">
      <c r="Y103" s="25"/>
    </row>
    <row r="104" ht="15">
      <c r="Y104" s="25"/>
    </row>
    <row r="105" ht="15">
      <c r="Y105" s="25"/>
    </row>
    <row r="106" ht="15">
      <c r="Y106" s="25"/>
    </row>
    <row r="107" ht="15">
      <c r="Y107" s="25"/>
    </row>
    <row r="108" ht="15">
      <c r="Y108" s="25"/>
    </row>
    <row r="109" ht="15">
      <c r="Y109" s="25"/>
    </row>
    <row r="110" ht="15">
      <c r="Y110" s="25"/>
    </row>
    <row r="111" ht="15">
      <c r="Y111" s="25"/>
    </row>
    <row r="112" ht="15">
      <c r="Y112" s="25"/>
    </row>
    <row r="113" ht="15">
      <c r="Y113" s="25"/>
    </row>
    <row r="114" ht="15">
      <c r="Y114" s="25"/>
    </row>
    <row r="115" ht="15">
      <c r="Y115" s="25"/>
    </row>
    <row r="116" ht="15">
      <c r="Y116" s="25"/>
    </row>
    <row r="117" ht="15">
      <c r="Y117" s="25"/>
    </row>
    <row r="118" ht="15">
      <c r="Y118" s="25"/>
    </row>
    <row r="119" ht="15">
      <c r="Y119" s="25"/>
    </row>
    <row r="120" ht="15">
      <c r="Y120" s="25"/>
    </row>
    <row r="121" ht="15">
      <c r="Y121" s="25"/>
    </row>
    <row r="122" ht="15">
      <c r="Y122" s="25"/>
    </row>
    <row r="123" ht="15">
      <c r="Y123" s="25"/>
    </row>
    <row r="124" ht="15">
      <c r="Y124" s="25"/>
    </row>
    <row r="125" ht="15">
      <c r="Y125" s="25"/>
    </row>
    <row r="126" ht="15">
      <c r="Y126" s="25"/>
    </row>
    <row r="127" ht="15">
      <c r="Y127" s="25"/>
    </row>
    <row r="128" ht="15">
      <c r="Y128" s="25"/>
    </row>
  </sheetData>
  <sheetProtection sheet="1" objects="1" scenarios="1"/>
  <mergeCells count="332">
    <mergeCell ref="A47:Y47"/>
    <mergeCell ref="T45:Y45"/>
    <mergeCell ref="M40:N40"/>
    <mergeCell ref="M41:N41"/>
    <mergeCell ref="M42:N42"/>
    <mergeCell ref="M27:N27"/>
    <mergeCell ref="M28:N28"/>
    <mergeCell ref="M29:N29"/>
    <mergeCell ref="M30:N30"/>
    <mergeCell ref="M31:N31"/>
    <mergeCell ref="A48:Y48"/>
    <mergeCell ref="M43:N43"/>
    <mergeCell ref="M44:N44"/>
    <mergeCell ref="I43:J43"/>
    <mergeCell ref="I44:J44"/>
    <mergeCell ref="K43:L43"/>
    <mergeCell ref="E44:F44"/>
    <mergeCell ref="X41:X43"/>
    <mergeCell ref="C43:D43"/>
    <mergeCell ref="C44:D44"/>
    <mergeCell ref="M32:N32"/>
    <mergeCell ref="E29:F29"/>
    <mergeCell ref="E30:F30"/>
    <mergeCell ref="M21:N21"/>
    <mergeCell ref="M22:N22"/>
    <mergeCell ref="M23:N23"/>
    <mergeCell ref="M24:N24"/>
    <mergeCell ref="M25:N25"/>
    <mergeCell ref="M26:N26"/>
    <mergeCell ref="G22:H22"/>
    <mergeCell ref="M15:N15"/>
    <mergeCell ref="M16:N16"/>
    <mergeCell ref="M17:N17"/>
    <mergeCell ref="M18:N18"/>
    <mergeCell ref="M19:N19"/>
    <mergeCell ref="M20:N20"/>
    <mergeCell ref="M9:N9"/>
    <mergeCell ref="M10:N10"/>
    <mergeCell ref="M11:N11"/>
    <mergeCell ref="M12:N12"/>
    <mergeCell ref="M13:N13"/>
    <mergeCell ref="M14:N14"/>
    <mergeCell ref="M3:N3"/>
    <mergeCell ref="M4:N4"/>
    <mergeCell ref="M5:N5"/>
    <mergeCell ref="M6:N6"/>
    <mergeCell ref="M7:N7"/>
    <mergeCell ref="M8:N8"/>
    <mergeCell ref="A50:Y50"/>
    <mergeCell ref="A52:Y52"/>
    <mergeCell ref="A49:Y49"/>
    <mergeCell ref="O43:P43"/>
    <mergeCell ref="O28:P28"/>
    <mergeCell ref="O29:P29"/>
    <mergeCell ref="O40:P40"/>
    <mergeCell ref="M37:N37"/>
    <mergeCell ref="M38:N38"/>
    <mergeCell ref="M39:N39"/>
    <mergeCell ref="O37:P37"/>
    <mergeCell ref="O26:P26"/>
    <mergeCell ref="O36:P36"/>
    <mergeCell ref="R1:S1"/>
    <mergeCell ref="V1:Y1"/>
    <mergeCell ref="O1:Q1"/>
    <mergeCell ref="O14:P14"/>
    <mergeCell ref="R3:S3"/>
    <mergeCell ref="O4:P4"/>
    <mergeCell ref="V2:Y2"/>
    <mergeCell ref="O39:P39"/>
    <mergeCell ref="O20:P20"/>
    <mergeCell ref="O21:P21"/>
    <mergeCell ref="O22:P22"/>
    <mergeCell ref="O23:P23"/>
    <mergeCell ref="O42:P42"/>
    <mergeCell ref="O38:P38"/>
    <mergeCell ref="O33:P33"/>
    <mergeCell ref="O34:P34"/>
    <mergeCell ref="O27:P27"/>
    <mergeCell ref="O5:P5"/>
    <mergeCell ref="O6:P6"/>
    <mergeCell ref="O7:P7"/>
    <mergeCell ref="O44:P44"/>
    <mergeCell ref="O30:P30"/>
    <mergeCell ref="O31:P31"/>
    <mergeCell ref="O32:P32"/>
    <mergeCell ref="O41:P41"/>
    <mergeCell ref="O24:P24"/>
    <mergeCell ref="O25:P25"/>
    <mergeCell ref="O8:P8"/>
    <mergeCell ref="O11:P11"/>
    <mergeCell ref="O9:P9"/>
    <mergeCell ref="O15:P15"/>
    <mergeCell ref="O16:P16"/>
    <mergeCell ref="O17:P17"/>
    <mergeCell ref="O18:P18"/>
    <mergeCell ref="O19:P19"/>
    <mergeCell ref="C12:D12"/>
    <mergeCell ref="O12:P12"/>
    <mergeCell ref="O13:P13"/>
    <mergeCell ref="C18:D18"/>
    <mergeCell ref="C19:D19"/>
    <mergeCell ref="C14:D14"/>
    <mergeCell ref="C15:D15"/>
    <mergeCell ref="C16:D16"/>
    <mergeCell ref="C3:D3"/>
    <mergeCell ref="E3:F3"/>
    <mergeCell ref="G3:H3"/>
    <mergeCell ref="I3:J3"/>
    <mergeCell ref="K3:L3"/>
    <mergeCell ref="C5:D5"/>
    <mergeCell ref="E5:F5"/>
    <mergeCell ref="I5:J5"/>
    <mergeCell ref="K6:L6"/>
    <mergeCell ref="O10:P10"/>
    <mergeCell ref="C6:D6"/>
    <mergeCell ref="C7:D7"/>
    <mergeCell ref="C8:D8"/>
    <mergeCell ref="C9:D9"/>
    <mergeCell ref="C10:D10"/>
    <mergeCell ref="K7:L7"/>
    <mergeCell ref="K8:L8"/>
    <mergeCell ref="K9:L9"/>
    <mergeCell ref="K10:L10"/>
    <mergeCell ref="C11:D11"/>
    <mergeCell ref="C13:D13"/>
    <mergeCell ref="E11:F11"/>
    <mergeCell ref="E12:F12"/>
    <mergeCell ref="E13:F13"/>
    <mergeCell ref="G12:H12"/>
    <mergeCell ref="G13:H13"/>
    <mergeCell ref="I12:J12"/>
    <mergeCell ref="G11:H11"/>
    <mergeCell ref="C17:D17"/>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E6:F6"/>
    <mergeCell ref="E7:F7"/>
    <mergeCell ref="E8:F8"/>
    <mergeCell ref="E9:F9"/>
    <mergeCell ref="E10:F10"/>
    <mergeCell ref="E14:F14"/>
    <mergeCell ref="E15:F15"/>
    <mergeCell ref="E16:F16"/>
    <mergeCell ref="E28:F28"/>
    <mergeCell ref="E17:F17"/>
    <mergeCell ref="E18:F18"/>
    <mergeCell ref="E19:F19"/>
    <mergeCell ref="E20:F20"/>
    <mergeCell ref="E21:F21"/>
    <mergeCell ref="E22:F22"/>
    <mergeCell ref="E39:F39"/>
    <mergeCell ref="E40:F40"/>
    <mergeCell ref="E41:F41"/>
    <mergeCell ref="E42:F42"/>
    <mergeCell ref="E31:F31"/>
    <mergeCell ref="E32:F32"/>
    <mergeCell ref="E33:F33"/>
    <mergeCell ref="E34:F34"/>
    <mergeCell ref="E35:F35"/>
    <mergeCell ref="E36:F36"/>
    <mergeCell ref="G16:H16"/>
    <mergeCell ref="E37:F37"/>
    <mergeCell ref="E38:F38"/>
    <mergeCell ref="E23:F23"/>
    <mergeCell ref="E24:F24"/>
    <mergeCell ref="E25:F25"/>
    <mergeCell ref="E26:F26"/>
    <mergeCell ref="G20:H20"/>
    <mergeCell ref="E27:F27"/>
    <mergeCell ref="E43:F43"/>
    <mergeCell ref="G6:H6"/>
    <mergeCell ref="G7:H7"/>
    <mergeCell ref="G8:H8"/>
    <mergeCell ref="G9:H9"/>
    <mergeCell ref="G10:H10"/>
    <mergeCell ref="G34:H34"/>
    <mergeCell ref="G14:H14"/>
    <mergeCell ref="G35:H35"/>
    <mergeCell ref="G15:H15"/>
    <mergeCell ref="G36:H36"/>
    <mergeCell ref="G37:H37"/>
    <mergeCell ref="G38:H38"/>
    <mergeCell ref="G17:H17"/>
    <mergeCell ref="G28:H28"/>
    <mergeCell ref="G29:H29"/>
    <mergeCell ref="G18:H18"/>
    <mergeCell ref="G19:H19"/>
    <mergeCell ref="G21:H21"/>
    <mergeCell ref="G23:H23"/>
    <mergeCell ref="G40:H40"/>
    <mergeCell ref="G24:H24"/>
    <mergeCell ref="G25:H25"/>
    <mergeCell ref="G26:H26"/>
    <mergeCell ref="G27:H27"/>
    <mergeCell ref="G41:H41"/>
    <mergeCell ref="G30:H30"/>
    <mergeCell ref="G31:H31"/>
    <mergeCell ref="G32:H32"/>
    <mergeCell ref="G33:H33"/>
    <mergeCell ref="G42:H42"/>
    <mergeCell ref="G43:H43"/>
    <mergeCell ref="G44:H44"/>
    <mergeCell ref="I6:J6"/>
    <mergeCell ref="I7:J7"/>
    <mergeCell ref="I8:J8"/>
    <mergeCell ref="I9:J9"/>
    <mergeCell ref="I10:J10"/>
    <mergeCell ref="I11:J11"/>
    <mergeCell ref="G39:H39"/>
    <mergeCell ref="I28:J28"/>
    <mergeCell ref="I13:J13"/>
    <mergeCell ref="I14:J14"/>
    <mergeCell ref="I15:J15"/>
    <mergeCell ref="I16:J16"/>
    <mergeCell ref="I17:J17"/>
    <mergeCell ref="I18:J18"/>
    <mergeCell ref="I19:J19"/>
    <mergeCell ref="I33:J33"/>
    <mergeCell ref="I34:J34"/>
    <mergeCell ref="I29:J29"/>
    <mergeCell ref="I30:J30"/>
    <mergeCell ref="I20:J20"/>
    <mergeCell ref="I21:J21"/>
    <mergeCell ref="I22:J22"/>
    <mergeCell ref="I23:J23"/>
    <mergeCell ref="I24:J24"/>
    <mergeCell ref="I27:J27"/>
    <mergeCell ref="I41:J41"/>
    <mergeCell ref="I42:J42"/>
    <mergeCell ref="I35:J35"/>
    <mergeCell ref="I36:J36"/>
    <mergeCell ref="I37:J37"/>
    <mergeCell ref="I38:J38"/>
    <mergeCell ref="I39:J39"/>
    <mergeCell ref="I40:J40"/>
    <mergeCell ref="K41:L41"/>
    <mergeCell ref="K20:L20"/>
    <mergeCell ref="K29:L29"/>
    <mergeCell ref="K22:L22"/>
    <mergeCell ref="K25:L25"/>
    <mergeCell ref="K30:L30"/>
    <mergeCell ref="K21:L21"/>
    <mergeCell ref="K28:L28"/>
    <mergeCell ref="K23:L23"/>
    <mergeCell ref="K34:L34"/>
    <mergeCell ref="K42:L42"/>
    <mergeCell ref="K15:L15"/>
    <mergeCell ref="K19:L19"/>
    <mergeCell ref="K40:L40"/>
    <mergeCell ref="K11:L11"/>
    <mergeCell ref="K12:L12"/>
    <mergeCell ref="K24:L24"/>
    <mergeCell ref="K16:L16"/>
    <mergeCell ref="K37:L37"/>
    <mergeCell ref="K38:L38"/>
    <mergeCell ref="K35:L35"/>
    <mergeCell ref="K14:L14"/>
    <mergeCell ref="M33:N33"/>
    <mergeCell ref="A5:B5"/>
    <mergeCell ref="G4:H4"/>
    <mergeCell ref="I4:J4"/>
    <mergeCell ref="K4:L4"/>
    <mergeCell ref="K5:L5"/>
    <mergeCell ref="I26:J26"/>
    <mergeCell ref="I32:J32"/>
    <mergeCell ref="A1:L1"/>
    <mergeCell ref="C4:D4"/>
    <mergeCell ref="E4:F4"/>
    <mergeCell ref="G5:H5"/>
    <mergeCell ref="I25:J25"/>
    <mergeCell ref="K33:L33"/>
    <mergeCell ref="K13:L13"/>
    <mergeCell ref="I31:J31"/>
    <mergeCell ref="K17:L17"/>
    <mergeCell ref="K18:L18"/>
    <mergeCell ref="X6:X11"/>
    <mergeCell ref="V13:V18"/>
    <mergeCell ref="W13:W18"/>
    <mergeCell ref="X13:X18"/>
    <mergeCell ref="K26:L26"/>
    <mergeCell ref="M34:N34"/>
    <mergeCell ref="W34:W39"/>
    <mergeCell ref="K36:L36"/>
    <mergeCell ref="M36:N36"/>
    <mergeCell ref="O35:P35"/>
    <mergeCell ref="K44:L44"/>
    <mergeCell ref="K39:L39"/>
    <mergeCell ref="W20:W25"/>
    <mergeCell ref="X27:X32"/>
    <mergeCell ref="V34:V39"/>
    <mergeCell ref="A51:Y51"/>
    <mergeCell ref="X20:X25"/>
    <mergeCell ref="X34:X39"/>
    <mergeCell ref="W27:W32"/>
    <mergeCell ref="K27:L27"/>
    <mergeCell ref="W6:W11"/>
    <mergeCell ref="V41:V43"/>
    <mergeCell ref="W41:W43"/>
    <mergeCell ref="A2:N2"/>
    <mergeCell ref="V20:V25"/>
    <mergeCell ref="A4:B4"/>
    <mergeCell ref="K31:L31"/>
    <mergeCell ref="V27:V32"/>
    <mergeCell ref="K32:L32"/>
    <mergeCell ref="M35:N35"/>
    <mergeCell ref="Q11:S12"/>
    <mergeCell ref="Q18:S19"/>
    <mergeCell ref="Q25:S26"/>
    <mergeCell ref="Q32:S33"/>
    <mergeCell ref="Q39:S40"/>
    <mergeCell ref="V6:V11"/>
  </mergeCells>
  <conditionalFormatting sqref="U7:U44">
    <cfRule type="colorScale" priority="1" dxfId="1">
      <colorScale>
        <cfvo type="num" val="12"/>
        <cfvo type="num" val="12.1"/>
        <color rgb="FFFBB9CD"/>
        <color rgb="FFFF4D47"/>
      </colorScale>
    </cfRule>
  </conditionalFormatting>
  <dataValidations count="6">
    <dataValidation type="decimal" operator="lessThanOrEqual" allowBlank="1" showInputMessage="1" showErrorMessage="1" promptTitle="Wert darf nciht über 12 liegen" sqref="U6:U44">
      <formula1>12</formula1>
    </dataValidation>
    <dataValidation type="decimal" operator="lessThanOrEqual" allowBlank="1" showInputMessage="1" showErrorMessage="1" promptTitle="max. 12h je Tag" errorTitle="max. 12 h je Tag" error="Arbeitstag bei Freizeiten 12 h, sonst max. 10 h&#10;" sqref="C6:P44">
      <formula1>12</formula1>
    </dataValidation>
    <dataValidation type="whole" allowBlank="1" showInputMessage="1" showErrorMessage="1" error="1 Für ein Tag oder 0 " sqref="Q41:R44 Q27:R30 Q34:R37 Q13:R16 Q20:R23">
      <formula1>0</formula1>
      <formula2>1</formula2>
    </dataValidation>
    <dataValidation type="whole" allowBlank="1" showInputMessage="1" showErrorMessage="1" error="1 Für ein Tag oder 0 &#10;" sqref="Q6:R9">
      <formula1>0</formula1>
      <formula2>1</formula2>
    </dataValidation>
    <dataValidation type="whole" allowBlank="1" showInputMessage="1" showErrorMessage="1" error="1 Für ein Tag oder 0 &#10;" sqref="Q10:R10">
      <formula1>0</formula1>
      <formula2>3</formula2>
    </dataValidation>
    <dataValidation type="whole" allowBlank="1" showInputMessage="1" showErrorMessage="1" error="1 Für ein Tag oder 0 " sqref="Q17:R17 Q24:R24 Q31:R31 Q38:R38">
      <formula1>0</formula1>
      <formula2>3</formula2>
    </dataValidation>
  </dataValidations>
  <printOptions/>
  <pageMargins left="0.2" right="0.22" top="0.61" bottom="0.984251969" header="0.4921259845" footer="0.4921259845"/>
  <pageSetup fitToHeight="1" fitToWidth="1" horizontalDpi="600" verticalDpi="600" orientation="portrait" paperSize="9" scale="13"/>
</worksheet>
</file>

<file path=xl/worksheets/sheet5.xml><?xml version="1.0" encoding="utf-8"?>
<worksheet xmlns="http://schemas.openxmlformats.org/spreadsheetml/2006/main" xmlns:r="http://schemas.openxmlformats.org/officeDocument/2006/relationships">
  <sheetPr codeName="Tabelle18">
    <pageSetUpPr fitToPage="1"/>
  </sheetPr>
  <dimension ref="A1:BT128"/>
  <sheetViews>
    <sheetView zoomScalePageLayoutView="0" workbookViewId="0" topLeftCell="A1">
      <selection activeCell="O6" sqref="O6:P6"/>
    </sheetView>
  </sheetViews>
  <sheetFormatPr defaultColWidth="11.421875" defaultRowHeight="12.75" outlineLevelCol="1"/>
  <cols>
    <col min="1" max="1" width="8.7109375" style="4" customWidth="1"/>
    <col min="2" max="2" width="8.421875" style="2" customWidth="1"/>
    <col min="3" max="3" width="4.8515625" style="1" hidden="1" customWidth="1" outlineLevel="1"/>
    <col min="4" max="4" width="4.8515625" style="5" hidden="1" customWidth="1" outlineLevel="1"/>
    <col min="5" max="5" width="4.8515625" style="1" hidden="1" customWidth="1" outlineLevel="1"/>
    <col min="6" max="6" width="4.8515625" style="5" hidden="1" customWidth="1" outlineLevel="1"/>
    <col min="7" max="7" width="4.8515625" style="1" hidden="1" customWidth="1" outlineLevel="1"/>
    <col min="8" max="8" width="6.00390625" style="5" hidden="1" customWidth="1" outlineLevel="1"/>
    <col min="9" max="9" width="4.8515625" style="1" hidden="1" customWidth="1" outlineLevel="1"/>
    <col min="10" max="10" width="5.7109375" style="5" hidden="1" customWidth="1" outlineLevel="1"/>
    <col min="11" max="11" width="4.8515625" style="1" hidden="1" customWidth="1" outlineLevel="1"/>
    <col min="12" max="12" width="6.28125" style="5" hidden="1" customWidth="1" outlineLevel="1"/>
    <col min="13" max="13" width="4.8515625" style="1" hidden="1" customWidth="1" outlineLevel="1"/>
    <col min="14" max="14" width="6.28125" style="5" hidden="1" customWidth="1" outlineLevel="1"/>
    <col min="15" max="15" width="4.8515625" style="1" customWidth="1" collapsed="1"/>
    <col min="16" max="16" width="7.28125" style="5" customWidth="1"/>
    <col min="17" max="17" width="12.7109375" style="1" customWidth="1"/>
    <col min="18" max="18" width="8.00390625" style="1" customWidth="1"/>
    <col min="19" max="19" width="7.7109375" style="5" customWidth="1"/>
    <col min="20" max="20" width="14.00390625" style="26" customWidth="1"/>
    <col min="21" max="21" width="12.421875" style="1" customWidth="1"/>
    <col min="22" max="22" width="12.00390625" style="5" customWidth="1"/>
    <col min="23" max="23" width="11.8515625" style="1" customWidth="1"/>
    <col min="24" max="24" width="10.00390625" style="5" customWidth="1"/>
    <col min="25" max="25" width="24.28125" style="1" customWidth="1"/>
    <col min="26" max="26" width="7.7109375" style="25" customWidth="1"/>
    <col min="27" max="27" width="7.8515625" style="25" customWidth="1"/>
    <col min="28" max="28" width="6.00390625" style="25" customWidth="1"/>
    <col min="29" max="29" width="11.00390625" style="25" customWidth="1"/>
    <col min="30" max="69" width="11.421875" style="25" customWidth="1"/>
    <col min="70" max="16384" width="11.421875" style="4" customWidth="1"/>
  </cols>
  <sheetData>
    <row r="1" spans="1:69" s="60" customFormat="1" ht="45.75" customHeight="1" thickBot="1">
      <c r="A1" s="356">
        <f>Stammdaten!B3</f>
        <v>0</v>
      </c>
      <c r="B1" s="357"/>
      <c r="C1" s="358"/>
      <c r="D1" s="358"/>
      <c r="E1" s="358"/>
      <c r="F1" s="358"/>
      <c r="G1" s="358"/>
      <c r="H1" s="358"/>
      <c r="I1" s="358"/>
      <c r="J1" s="358"/>
      <c r="K1" s="358"/>
      <c r="L1" s="358"/>
      <c r="M1" s="201"/>
      <c r="N1" s="201"/>
      <c r="O1" s="400" t="str">
        <f>Januar!O1</f>
        <v>reguläre tägliche AZ im GP-Dienst/ Kirchenmusik (Stunden)</v>
      </c>
      <c r="P1" s="401"/>
      <c r="Q1" s="401"/>
      <c r="R1" s="395">
        <f>Stammdaten!B30</f>
        <v>0</v>
      </c>
      <c r="S1" s="396"/>
      <c r="T1" s="100" t="str">
        <f>Januar!T1</f>
        <v>SOLL-AZ  im GP/KM-Dienst (Stunden)</v>
      </c>
      <c r="U1" s="97">
        <f>Stammdaten!B25</f>
        <v>0</v>
      </c>
      <c r="V1" s="397" t="s">
        <v>121</v>
      </c>
      <c r="W1" s="398"/>
      <c r="X1" s="398"/>
      <c r="Y1" s="399"/>
      <c r="Z1" s="59"/>
      <c r="AA1" s="84"/>
      <c r="AB1" s="84"/>
      <c r="AC1" s="84"/>
      <c r="AD1" s="84"/>
      <c r="AE1" s="84"/>
      <c r="AF1" s="84"/>
      <c r="AG1" s="84"/>
      <c r="AH1" s="84"/>
      <c r="AI1" s="84"/>
      <c r="AJ1" s="84"/>
      <c r="AK1" s="84"/>
      <c r="AL1" s="84"/>
      <c r="AM1" s="84"/>
      <c r="AN1" s="84"/>
      <c r="AO1" s="84"/>
      <c r="AP1" s="84"/>
      <c r="AQ1" s="84"/>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row>
    <row r="2" spans="1:69" s="60" customFormat="1" ht="21" customHeight="1" thickBot="1">
      <c r="A2" s="332"/>
      <c r="B2" s="333"/>
      <c r="C2" s="333"/>
      <c r="D2" s="333"/>
      <c r="E2" s="333"/>
      <c r="F2" s="333"/>
      <c r="G2" s="333"/>
      <c r="H2" s="333"/>
      <c r="I2" s="333"/>
      <c r="J2" s="333"/>
      <c r="K2" s="333"/>
      <c r="L2" s="333"/>
      <c r="M2" s="333"/>
      <c r="N2" s="334"/>
      <c r="O2" s="200" t="s">
        <v>109</v>
      </c>
      <c r="P2" s="202"/>
      <c r="Q2" s="202"/>
      <c r="R2" s="202"/>
      <c r="S2" s="202"/>
      <c r="T2" s="202"/>
      <c r="U2" s="202"/>
      <c r="V2" s="406" t="s">
        <v>110</v>
      </c>
      <c r="W2" s="333"/>
      <c r="X2" s="333"/>
      <c r="Y2" s="407"/>
      <c r="Z2" s="59"/>
      <c r="AA2" s="84"/>
      <c r="AB2" s="84"/>
      <c r="AC2" s="84"/>
      <c r="AD2" s="84"/>
      <c r="AE2" s="84"/>
      <c r="AF2" s="84"/>
      <c r="AG2" s="84"/>
      <c r="AH2" s="84"/>
      <c r="AI2" s="84"/>
      <c r="AJ2" s="84"/>
      <c r="AK2" s="84"/>
      <c r="AL2" s="84"/>
      <c r="AM2" s="84"/>
      <c r="AN2" s="84"/>
      <c r="AO2" s="84"/>
      <c r="AP2" s="84"/>
      <c r="AQ2" s="84"/>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8" s="60" customFormat="1" ht="96" customHeight="1" thickBot="1">
      <c r="A3" s="31"/>
      <c r="B3" s="31" t="s">
        <v>23</v>
      </c>
      <c r="C3" s="383" t="str">
        <f>'2018'!B6</f>
        <v>1) Regelmäßige Veranstaltungen </v>
      </c>
      <c r="D3" s="383"/>
      <c r="E3" s="384" t="str">
        <f>'2018'!C6</f>
        <v>2) Einzelveranstaltungen, Projekte, Freizeiten, besondere Dienste </v>
      </c>
      <c r="F3" s="384"/>
      <c r="G3" s="385" t="str">
        <f>'2018'!D6</f>
        <v>3) Gremien, Konvente</v>
      </c>
      <c r="H3" s="385"/>
      <c r="I3" s="386" t="str">
        <f>'2018'!E6</f>
        <v>4) Sonstige Dienstpflichten </v>
      </c>
      <c r="J3" s="386"/>
      <c r="K3" s="387" t="str">
        <f>'2018'!F6</f>
        <v>5) Entwicklung neuer Arbeitsansätze / Unvorhersehbares / seelsorgerische Begleitung Einzelner</v>
      </c>
      <c r="L3" s="388"/>
      <c r="M3" s="415" t="str">
        <f>'2018'!G6</f>
        <v>6) sonstige Arbeitsfelder (z.B. Kirchenmusik) </v>
      </c>
      <c r="N3" s="416"/>
      <c r="O3" s="89" t="str">
        <f>'2018'!H6</f>
        <v>Tagesarbeitszeit</v>
      </c>
      <c r="P3" s="90" t="s">
        <v>46</v>
      </c>
      <c r="Q3" s="74" t="s">
        <v>107</v>
      </c>
      <c r="R3" s="402" t="s">
        <v>135</v>
      </c>
      <c r="S3" s="403"/>
      <c r="T3" s="91" t="s">
        <v>115</v>
      </c>
      <c r="U3" s="75" t="s">
        <v>116</v>
      </c>
      <c r="V3" s="266" t="s">
        <v>25</v>
      </c>
      <c r="W3" s="266" t="s">
        <v>24</v>
      </c>
      <c r="X3" s="266" t="s">
        <v>29</v>
      </c>
      <c r="Y3" s="92" t="s">
        <v>118</v>
      </c>
      <c r="Z3" s="59"/>
      <c r="AA3" s="84"/>
      <c r="AB3" s="84"/>
      <c r="AC3" s="84"/>
      <c r="AD3" s="84"/>
      <c r="AE3" s="84"/>
      <c r="AF3" s="84"/>
      <c r="AG3" s="84"/>
      <c r="AH3" s="84"/>
      <c r="AI3" s="84"/>
      <c r="AJ3" s="84"/>
      <c r="AK3" s="82"/>
      <c r="AL3" s="82"/>
      <c r="AM3" s="82"/>
      <c r="AN3" s="82"/>
      <c r="AO3" s="82"/>
      <c r="AP3" s="82"/>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row>
    <row r="4" spans="1:68" s="60" customFormat="1" ht="45.75" customHeight="1">
      <c r="A4" s="337" t="s">
        <v>47</v>
      </c>
      <c r="B4" s="338"/>
      <c r="C4" s="359">
        <f>Stammdaten!B33</f>
        <v>0</v>
      </c>
      <c r="D4" s="360"/>
      <c r="E4" s="359">
        <f>Stammdaten!B34</f>
        <v>0</v>
      </c>
      <c r="F4" s="360"/>
      <c r="G4" s="359">
        <f>Stammdaten!B35</f>
        <v>0</v>
      </c>
      <c r="H4" s="360"/>
      <c r="I4" s="359">
        <f>Stammdaten!B36</f>
        <v>0</v>
      </c>
      <c r="J4" s="360"/>
      <c r="K4" s="359">
        <f>Stammdaten!B37</f>
        <v>0</v>
      </c>
      <c r="L4" s="369"/>
      <c r="M4" s="417">
        <f>Stammdaten!B38</f>
        <v>0</v>
      </c>
      <c r="N4" s="418"/>
      <c r="O4" s="404">
        <f>Stammdaten!B25</f>
        <v>0</v>
      </c>
      <c r="P4" s="405"/>
      <c r="Q4" s="61">
        <f>Stammdaten!B4+Stammdaten!B5</f>
        <v>0</v>
      </c>
      <c r="R4" s="62" t="s">
        <v>108</v>
      </c>
      <c r="S4" s="203" t="s">
        <v>98</v>
      </c>
      <c r="T4" s="95"/>
      <c r="U4" s="64">
        <f>Stammdaten!B25</f>
        <v>0</v>
      </c>
      <c r="V4" s="63"/>
      <c r="W4" s="65"/>
      <c r="X4" s="65"/>
      <c r="Y4" s="93"/>
      <c r="Z4" s="59"/>
      <c r="AA4" s="84"/>
      <c r="AB4" s="84"/>
      <c r="AC4" s="84"/>
      <c r="AD4" s="84"/>
      <c r="AE4" s="84"/>
      <c r="AF4" s="84"/>
      <c r="AG4" s="84"/>
      <c r="AH4" s="84"/>
      <c r="AJ4" s="84"/>
      <c r="AK4" s="82"/>
      <c r="AL4" s="82"/>
      <c r="AM4" s="82"/>
      <c r="AN4" s="82"/>
      <c r="AO4" s="82"/>
      <c r="AP4" s="82"/>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row>
    <row r="5" spans="1:68" s="6" customFormat="1" ht="27" customHeight="1" thickBot="1">
      <c r="A5" s="367" t="s">
        <v>48</v>
      </c>
      <c r="B5" s="368"/>
      <c r="C5" s="361">
        <f>'2018'!B8</f>
        <v>0</v>
      </c>
      <c r="D5" s="362"/>
      <c r="E5" s="361">
        <f>'2018'!C8</f>
        <v>0</v>
      </c>
      <c r="F5" s="362"/>
      <c r="G5" s="361">
        <f>'2018'!D8</f>
        <v>0</v>
      </c>
      <c r="H5" s="362"/>
      <c r="I5" s="361">
        <f>'2018'!E8</f>
        <v>0</v>
      </c>
      <c r="J5" s="362"/>
      <c r="K5" s="361">
        <f>'2018'!F8</f>
        <v>0</v>
      </c>
      <c r="L5" s="370"/>
      <c r="M5" s="419">
        <f>'2018'!G8</f>
        <v>0</v>
      </c>
      <c r="N5" s="420"/>
      <c r="O5" s="391">
        <f>'2018'!H8</f>
        <v>0</v>
      </c>
      <c r="P5" s="392"/>
      <c r="Q5" s="68">
        <f>Januar!Q5-Q45</f>
        <v>0</v>
      </c>
      <c r="R5" s="69"/>
      <c r="S5" s="70">
        <f>SUM(S6:S44)</f>
        <v>0</v>
      </c>
      <c r="T5" s="96"/>
      <c r="U5" s="72">
        <f>U4-W44</f>
        <v>0</v>
      </c>
      <c r="V5" s="71"/>
      <c r="W5" s="73"/>
      <c r="X5" s="73"/>
      <c r="Y5" s="94"/>
      <c r="Z5" s="25"/>
      <c r="AA5" s="84"/>
      <c r="AB5" s="84"/>
      <c r="AC5" s="112"/>
      <c r="AD5" s="84"/>
      <c r="AE5" s="84"/>
      <c r="AF5" s="84"/>
      <c r="AG5" s="84"/>
      <c r="AH5" s="84"/>
      <c r="AI5" s="84"/>
      <c r="AJ5" s="84"/>
      <c r="AK5" s="83"/>
      <c r="AL5" s="83"/>
      <c r="AM5" s="83"/>
      <c r="AN5" s="83"/>
      <c r="AO5" s="83"/>
      <c r="AP5" s="83"/>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row>
    <row r="6" spans="1:68" s="33" customFormat="1" ht="15" customHeight="1">
      <c r="A6" s="40" t="s">
        <v>16</v>
      </c>
      <c r="B6" s="41"/>
      <c r="C6" s="380"/>
      <c r="D6" s="380"/>
      <c r="E6" s="377"/>
      <c r="F6" s="377"/>
      <c r="G6" s="374"/>
      <c r="H6" s="374"/>
      <c r="I6" s="363"/>
      <c r="J6" s="363"/>
      <c r="K6" s="341"/>
      <c r="L6" s="342"/>
      <c r="M6" s="350"/>
      <c r="N6" s="351"/>
      <c r="O6" s="389"/>
      <c r="P6" s="390"/>
      <c r="Q6" s="144"/>
      <c r="R6" s="145"/>
      <c r="S6" s="113" t="str">
        <f>IF(R6=INTERN!$A$4,$R$1,"0")</f>
        <v>0</v>
      </c>
      <c r="T6" s="191"/>
      <c r="U6" s="116">
        <f>SUM(C6:O6)+S6</f>
        <v>0</v>
      </c>
      <c r="V6" s="322"/>
      <c r="W6" s="325"/>
      <c r="X6" s="325"/>
      <c r="Y6" s="150"/>
      <c r="Z6" s="32"/>
      <c r="AA6" s="84"/>
      <c r="AB6" s="84"/>
      <c r="AC6" s="84"/>
      <c r="AD6" s="84"/>
      <c r="AE6" s="84"/>
      <c r="AF6" s="84"/>
      <c r="AG6" s="84"/>
      <c r="AH6" s="84"/>
      <c r="AI6" s="84"/>
      <c r="AJ6" s="84"/>
      <c r="AK6" s="84"/>
      <c r="AL6" s="84"/>
      <c r="AM6" s="84"/>
      <c r="AN6" s="84"/>
      <c r="AO6" s="84"/>
      <c r="AP6" s="84"/>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s="67" customFormat="1" ht="12.75">
      <c r="A7" s="42" t="s">
        <v>15</v>
      </c>
      <c r="B7" s="43"/>
      <c r="C7" s="378"/>
      <c r="D7" s="378"/>
      <c r="E7" s="375"/>
      <c r="F7" s="375"/>
      <c r="G7" s="372"/>
      <c r="H7" s="372"/>
      <c r="I7" s="371"/>
      <c r="J7" s="371"/>
      <c r="K7" s="352"/>
      <c r="L7" s="353"/>
      <c r="M7" s="343"/>
      <c r="N7" s="344"/>
      <c r="O7" s="354"/>
      <c r="P7" s="355"/>
      <c r="Q7" s="146"/>
      <c r="R7" s="147"/>
      <c r="S7" s="114" t="str">
        <f>IF(R7=INTERN!$A$4,$R$1,"0")</f>
        <v>0</v>
      </c>
      <c r="T7" s="192"/>
      <c r="U7" s="117">
        <f aca="true" t="shared" si="0" ref="U7:U44">SUM(C7:O7)+S7</f>
        <v>0</v>
      </c>
      <c r="V7" s="323"/>
      <c r="W7" s="326"/>
      <c r="X7" s="326"/>
      <c r="Y7" s="151"/>
      <c r="Z7" s="66"/>
      <c r="AA7" s="84"/>
      <c r="AB7" s="84"/>
      <c r="AC7" s="84"/>
      <c r="AD7" s="84"/>
      <c r="AE7" s="84"/>
      <c r="AF7" s="84"/>
      <c r="AG7" s="84"/>
      <c r="AH7" s="85"/>
      <c r="AI7" s="85"/>
      <c r="AJ7" s="85"/>
      <c r="AK7" s="85"/>
      <c r="AL7" s="85"/>
      <c r="AM7" s="85"/>
      <c r="AN7" s="85"/>
      <c r="AO7" s="85"/>
      <c r="AP7" s="85"/>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row>
    <row r="8" spans="1:69" s="67" customFormat="1" ht="12.75">
      <c r="A8" s="42" t="s">
        <v>14</v>
      </c>
      <c r="B8" s="43"/>
      <c r="C8" s="378"/>
      <c r="D8" s="378"/>
      <c r="E8" s="375"/>
      <c r="F8" s="375"/>
      <c r="G8" s="372"/>
      <c r="H8" s="372"/>
      <c r="I8" s="371"/>
      <c r="J8" s="371"/>
      <c r="K8" s="352"/>
      <c r="L8" s="353"/>
      <c r="M8" s="343"/>
      <c r="N8" s="344"/>
      <c r="O8" s="354"/>
      <c r="P8" s="355"/>
      <c r="Q8" s="146"/>
      <c r="R8" s="147"/>
      <c r="S8" s="114" t="str">
        <f>IF(R8=INTERN!$A$4,$R$1,"0")</f>
        <v>0</v>
      </c>
      <c r="T8" s="192"/>
      <c r="U8" s="117">
        <f t="shared" si="0"/>
        <v>0</v>
      </c>
      <c r="V8" s="323"/>
      <c r="W8" s="326"/>
      <c r="X8" s="326"/>
      <c r="Y8" s="151"/>
      <c r="Z8" s="66"/>
      <c r="AA8" s="84"/>
      <c r="AB8" s="84"/>
      <c r="AC8" s="84"/>
      <c r="AD8" s="84"/>
      <c r="AE8" s="84"/>
      <c r="AF8" s="84"/>
      <c r="AG8" s="84"/>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row>
    <row r="9" spans="1:69" s="29" customFormat="1" ht="12.75">
      <c r="A9" s="42" t="s">
        <v>13</v>
      </c>
      <c r="B9" s="43">
        <v>1</v>
      </c>
      <c r="C9" s="378"/>
      <c r="D9" s="378"/>
      <c r="E9" s="375"/>
      <c r="F9" s="375"/>
      <c r="G9" s="372"/>
      <c r="H9" s="372"/>
      <c r="I9" s="371"/>
      <c r="J9" s="371"/>
      <c r="K9" s="352"/>
      <c r="L9" s="353"/>
      <c r="M9" s="343"/>
      <c r="N9" s="344"/>
      <c r="O9" s="354"/>
      <c r="P9" s="355"/>
      <c r="Q9" s="146"/>
      <c r="R9" s="147"/>
      <c r="S9" s="114" t="str">
        <f>IF(R9=INTERN!$A$4,$R$1,"0")</f>
        <v>0</v>
      </c>
      <c r="T9" s="192"/>
      <c r="U9" s="117">
        <f t="shared" si="0"/>
        <v>0</v>
      </c>
      <c r="V9" s="323"/>
      <c r="W9" s="326"/>
      <c r="X9" s="326"/>
      <c r="Y9" s="151"/>
      <c r="Z9" s="28"/>
      <c r="AA9" s="84"/>
      <c r="AB9" s="84"/>
      <c r="AC9" s="84"/>
      <c r="AD9" s="84"/>
      <c r="AE9" s="84"/>
      <c r="AF9" s="84"/>
      <c r="AG9" s="84"/>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row>
    <row r="10" spans="1:69" s="29" customFormat="1" ht="13.5" thickBot="1">
      <c r="A10" s="44" t="s">
        <v>17</v>
      </c>
      <c r="B10" s="45">
        <v>2</v>
      </c>
      <c r="C10" s="379"/>
      <c r="D10" s="379"/>
      <c r="E10" s="376"/>
      <c r="F10" s="376"/>
      <c r="G10" s="373"/>
      <c r="H10" s="373"/>
      <c r="I10" s="364"/>
      <c r="J10" s="364"/>
      <c r="K10" s="339"/>
      <c r="L10" s="340"/>
      <c r="M10" s="365"/>
      <c r="N10" s="366"/>
      <c r="O10" s="381"/>
      <c r="P10" s="382"/>
      <c r="Q10" s="148"/>
      <c r="R10" s="149"/>
      <c r="S10" s="115">
        <f>R10*R1</f>
        <v>0</v>
      </c>
      <c r="T10" s="193"/>
      <c r="U10" s="118">
        <f t="shared" si="0"/>
        <v>0</v>
      </c>
      <c r="V10" s="323"/>
      <c r="W10" s="326"/>
      <c r="X10" s="326"/>
      <c r="Y10" s="151"/>
      <c r="Z10" s="28"/>
      <c r="AA10" s="28"/>
      <c r="AB10" s="28"/>
      <c r="AC10" s="28"/>
      <c r="AD10" s="32"/>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row>
    <row r="11" spans="1:69" s="29" customFormat="1" ht="12.75">
      <c r="A11" s="40" t="s">
        <v>18</v>
      </c>
      <c r="B11" s="41">
        <v>3</v>
      </c>
      <c r="C11" s="380"/>
      <c r="D11" s="380"/>
      <c r="E11" s="377"/>
      <c r="F11" s="377"/>
      <c r="G11" s="374"/>
      <c r="H11" s="374"/>
      <c r="I11" s="363"/>
      <c r="J11" s="363"/>
      <c r="K11" s="341"/>
      <c r="L11" s="342"/>
      <c r="M11" s="350"/>
      <c r="N11" s="351"/>
      <c r="O11" s="389"/>
      <c r="P11" s="390"/>
      <c r="Q11" s="316"/>
      <c r="R11" s="317"/>
      <c r="S11" s="318"/>
      <c r="T11" s="191"/>
      <c r="U11" s="116">
        <f>SUM(C11:O11)</f>
        <v>0</v>
      </c>
      <c r="V11" s="324"/>
      <c r="W11" s="327"/>
      <c r="X11" s="327"/>
      <c r="Y11" s="151"/>
      <c r="Z11" s="28"/>
      <c r="AA11" s="28"/>
      <c r="AB11" s="28"/>
      <c r="AC11" s="28"/>
      <c r="AD11" s="32"/>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row>
    <row r="12" spans="1:69" s="29" customFormat="1" ht="13.5" thickBot="1">
      <c r="A12" s="44" t="s">
        <v>19</v>
      </c>
      <c r="B12" s="45">
        <v>4</v>
      </c>
      <c r="C12" s="379"/>
      <c r="D12" s="379"/>
      <c r="E12" s="376"/>
      <c r="F12" s="376"/>
      <c r="G12" s="373"/>
      <c r="H12" s="373"/>
      <c r="I12" s="364"/>
      <c r="J12" s="364"/>
      <c r="K12" s="339"/>
      <c r="L12" s="340"/>
      <c r="M12" s="365"/>
      <c r="N12" s="366"/>
      <c r="O12" s="381"/>
      <c r="P12" s="382"/>
      <c r="Q12" s="319"/>
      <c r="R12" s="320"/>
      <c r="S12" s="321"/>
      <c r="T12" s="193"/>
      <c r="U12" s="118">
        <f>SUM(C12:O12)</f>
        <v>0</v>
      </c>
      <c r="V12" s="46">
        <f>SUM(U6:U12)</f>
        <v>0</v>
      </c>
      <c r="W12" s="35">
        <f>Januar!W44-Februar!V12</f>
        <v>0</v>
      </c>
      <c r="X12" s="35" t="e">
        <f>(W12*100)/U1</f>
        <v>#DIV/0!</v>
      </c>
      <c r="Y12" s="152"/>
      <c r="Z12" s="28" t="s">
        <v>21</v>
      </c>
      <c r="AA12" s="28"/>
      <c r="AB12" s="28"/>
      <c r="AC12" s="28"/>
      <c r="AD12" s="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row>
    <row r="13" spans="1:69" s="29" customFormat="1" ht="12.75">
      <c r="A13" s="40" t="s">
        <v>16</v>
      </c>
      <c r="B13" s="41">
        <v>5</v>
      </c>
      <c r="C13" s="380"/>
      <c r="D13" s="380"/>
      <c r="E13" s="377"/>
      <c r="F13" s="377"/>
      <c r="G13" s="374"/>
      <c r="H13" s="374"/>
      <c r="I13" s="363"/>
      <c r="J13" s="363"/>
      <c r="K13" s="341"/>
      <c r="L13" s="342"/>
      <c r="M13" s="350"/>
      <c r="N13" s="351"/>
      <c r="O13" s="389"/>
      <c r="P13" s="390"/>
      <c r="Q13" s="144"/>
      <c r="R13" s="145"/>
      <c r="S13" s="113" t="str">
        <f>IF(R13=INTERN!$A$4,$R$1,"0")</f>
        <v>0</v>
      </c>
      <c r="T13" s="191"/>
      <c r="U13" s="116">
        <f>SUM(C13:O13)+S13</f>
        <v>0</v>
      </c>
      <c r="V13" s="348"/>
      <c r="W13" s="335"/>
      <c r="X13" s="335"/>
      <c r="Y13" s="150"/>
      <c r="Z13" s="28"/>
      <c r="AA13" s="28"/>
      <c r="AB13" s="28"/>
      <c r="AC13" s="28"/>
      <c r="AD13" s="32"/>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row>
    <row r="14" spans="1:69" s="29" customFormat="1" ht="12.75">
      <c r="A14" s="42" t="s">
        <v>15</v>
      </c>
      <c r="B14" s="43">
        <v>6</v>
      </c>
      <c r="C14" s="378"/>
      <c r="D14" s="378"/>
      <c r="E14" s="375"/>
      <c r="F14" s="375"/>
      <c r="G14" s="372"/>
      <c r="H14" s="372"/>
      <c r="I14" s="371"/>
      <c r="J14" s="371"/>
      <c r="K14" s="352"/>
      <c r="L14" s="353"/>
      <c r="M14" s="343"/>
      <c r="N14" s="344"/>
      <c r="O14" s="354"/>
      <c r="P14" s="355"/>
      <c r="Q14" s="146"/>
      <c r="R14" s="147"/>
      <c r="S14" s="114" t="str">
        <f>IF(R14=INTERN!$A$4,$R$1,"0")</f>
        <v>0</v>
      </c>
      <c r="T14" s="192"/>
      <c r="U14" s="117">
        <f t="shared" si="0"/>
        <v>0</v>
      </c>
      <c r="V14" s="348"/>
      <c r="W14" s="335"/>
      <c r="X14" s="335"/>
      <c r="Y14" s="151"/>
      <c r="Z14" s="28"/>
      <c r="AA14" s="28"/>
      <c r="AB14" s="28"/>
      <c r="AC14" s="28"/>
      <c r="AD14" s="32"/>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row>
    <row r="15" spans="1:69" s="29" customFormat="1" ht="12.75">
      <c r="A15" s="42" t="s">
        <v>14</v>
      </c>
      <c r="B15" s="43">
        <v>7</v>
      </c>
      <c r="C15" s="378"/>
      <c r="D15" s="378"/>
      <c r="E15" s="375"/>
      <c r="F15" s="375"/>
      <c r="G15" s="372"/>
      <c r="H15" s="372"/>
      <c r="I15" s="371"/>
      <c r="J15" s="371"/>
      <c r="K15" s="352"/>
      <c r="L15" s="353"/>
      <c r="M15" s="343"/>
      <c r="N15" s="344"/>
      <c r="O15" s="354"/>
      <c r="P15" s="355"/>
      <c r="Q15" s="146"/>
      <c r="R15" s="147"/>
      <c r="S15" s="114" t="str">
        <f>IF(R15=INTERN!$A$4,$R$1,"0")</f>
        <v>0</v>
      </c>
      <c r="T15" s="192"/>
      <c r="U15" s="117">
        <f t="shared" si="0"/>
        <v>0</v>
      </c>
      <c r="V15" s="348"/>
      <c r="W15" s="335"/>
      <c r="X15" s="335"/>
      <c r="Y15" s="151"/>
      <c r="Z15" s="28"/>
      <c r="AA15" s="28"/>
      <c r="AB15" s="28"/>
      <c r="AC15" s="28"/>
      <c r="AD15" s="32"/>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row>
    <row r="16" spans="1:69" s="29" customFormat="1" ht="12.75">
      <c r="A16" s="42" t="s">
        <v>13</v>
      </c>
      <c r="B16" s="43">
        <v>8</v>
      </c>
      <c r="C16" s="378"/>
      <c r="D16" s="378"/>
      <c r="E16" s="375"/>
      <c r="F16" s="375"/>
      <c r="G16" s="372"/>
      <c r="H16" s="372"/>
      <c r="I16" s="371"/>
      <c r="J16" s="371"/>
      <c r="K16" s="352"/>
      <c r="L16" s="353"/>
      <c r="M16" s="343"/>
      <c r="N16" s="344"/>
      <c r="O16" s="354"/>
      <c r="P16" s="355"/>
      <c r="Q16" s="146"/>
      <c r="R16" s="147"/>
      <c r="S16" s="114" t="str">
        <f>IF(R16=INTERN!$A$4,$R$1,"0")</f>
        <v>0</v>
      </c>
      <c r="T16" s="192"/>
      <c r="U16" s="117">
        <f t="shared" si="0"/>
        <v>0</v>
      </c>
      <c r="V16" s="348"/>
      <c r="W16" s="335"/>
      <c r="X16" s="335"/>
      <c r="Y16" s="151"/>
      <c r="Z16" s="28"/>
      <c r="AA16" s="28"/>
      <c r="AB16" s="28"/>
      <c r="AC16" s="28"/>
      <c r="AD16" s="32"/>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row>
    <row r="17" spans="1:69" s="29" customFormat="1" ht="13.5" thickBot="1">
      <c r="A17" s="44" t="s">
        <v>17</v>
      </c>
      <c r="B17" s="45">
        <v>9</v>
      </c>
      <c r="C17" s="379"/>
      <c r="D17" s="379"/>
      <c r="E17" s="376"/>
      <c r="F17" s="376"/>
      <c r="G17" s="373"/>
      <c r="H17" s="373"/>
      <c r="I17" s="364"/>
      <c r="J17" s="364"/>
      <c r="K17" s="339"/>
      <c r="L17" s="340"/>
      <c r="M17" s="365"/>
      <c r="N17" s="366"/>
      <c r="O17" s="381"/>
      <c r="P17" s="382"/>
      <c r="Q17" s="148"/>
      <c r="R17" s="149"/>
      <c r="S17" s="115">
        <f>R17*R1</f>
        <v>0</v>
      </c>
      <c r="T17" s="193"/>
      <c r="U17" s="118">
        <f t="shared" si="0"/>
        <v>0</v>
      </c>
      <c r="V17" s="348"/>
      <c r="W17" s="335"/>
      <c r="X17" s="335"/>
      <c r="Y17" s="151"/>
      <c r="Z17" s="28"/>
      <c r="AA17" s="28"/>
      <c r="AB17" s="28"/>
      <c r="AC17" s="28"/>
      <c r="AD17" s="32"/>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row>
    <row r="18" spans="1:69" s="29" customFormat="1" ht="12.75">
      <c r="A18" s="40" t="s">
        <v>18</v>
      </c>
      <c r="B18" s="41">
        <v>10</v>
      </c>
      <c r="C18" s="380"/>
      <c r="D18" s="380"/>
      <c r="E18" s="377"/>
      <c r="F18" s="377"/>
      <c r="G18" s="374"/>
      <c r="H18" s="374"/>
      <c r="I18" s="363"/>
      <c r="J18" s="363"/>
      <c r="K18" s="341"/>
      <c r="L18" s="342"/>
      <c r="M18" s="350"/>
      <c r="N18" s="351"/>
      <c r="O18" s="389"/>
      <c r="P18" s="390"/>
      <c r="Q18" s="316"/>
      <c r="R18" s="317"/>
      <c r="S18" s="318"/>
      <c r="T18" s="191"/>
      <c r="U18" s="116">
        <f>SUM(C18:O18)</f>
        <v>0</v>
      </c>
      <c r="V18" s="349"/>
      <c r="W18" s="336"/>
      <c r="X18" s="336"/>
      <c r="Y18" s="151"/>
      <c r="Z18" s="28"/>
      <c r="AA18" s="28"/>
      <c r="AB18" s="28"/>
      <c r="AC18" s="28"/>
      <c r="AD18" s="32"/>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row>
    <row r="19" spans="1:69" s="29" customFormat="1" ht="13.5" thickBot="1">
      <c r="A19" s="44" t="s">
        <v>19</v>
      </c>
      <c r="B19" s="45">
        <v>11</v>
      </c>
      <c r="C19" s="379"/>
      <c r="D19" s="379"/>
      <c r="E19" s="376"/>
      <c r="F19" s="376"/>
      <c r="G19" s="373"/>
      <c r="H19" s="373"/>
      <c r="I19" s="364"/>
      <c r="J19" s="364"/>
      <c r="K19" s="339"/>
      <c r="L19" s="340"/>
      <c r="M19" s="365"/>
      <c r="N19" s="366"/>
      <c r="O19" s="381"/>
      <c r="P19" s="382"/>
      <c r="Q19" s="319"/>
      <c r="R19" s="320"/>
      <c r="S19" s="321"/>
      <c r="T19" s="193"/>
      <c r="U19" s="118">
        <f>SUM(C19:O19)</f>
        <v>0</v>
      </c>
      <c r="V19" s="46">
        <f>SUM(U13:U19)</f>
        <v>0</v>
      </c>
      <c r="W19" s="35">
        <f>W12-V19</f>
        <v>0</v>
      </c>
      <c r="X19" s="35" t="e">
        <f>(W19*100)/U1</f>
        <v>#DIV/0!</v>
      </c>
      <c r="Y19" s="152"/>
      <c r="Z19" s="28"/>
      <c r="AA19" s="28"/>
      <c r="AB19" s="28"/>
      <c r="AC19" s="28"/>
      <c r="AD19" s="32"/>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row>
    <row r="20" spans="1:69" s="29" customFormat="1" ht="12.75">
      <c r="A20" s="40" t="s">
        <v>16</v>
      </c>
      <c r="B20" s="41">
        <v>12</v>
      </c>
      <c r="C20" s="380"/>
      <c r="D20" s="380"/>
      <c r="E20" s="377"/>
      <c r="F20" s="377"/>
      <c r="G20" s="374"/>
      <c r="H20" s="374"/>
      <c r="I20" s="363"/>
      <c r="J20" s="363"/>
      <c r="K20" s="341"/>
      <c r="L20" s="342"/>
      <c r="M20" s="350"/>
      <c r="N20" s="351"/>
      <c r="O20" s="389"/>
      <c r="P20" s="390"/>
      <c r="Q20" s="144"/>
      <c r="R20" s="145"/>
      <c r="S20" s="113" t="str">
        <f>IF(R20=INTERN!$A$4,$R$1,"0")</f>
        <v>0</v>
      </c>
      <c r="T20" s="191"/>
      <c r="U20" s="119">
        <f t="shared" si="0"/>
        <v>0</v>
      </c>
      <c r="V20" s="335" t="s">
        <v>21</v>
      </c>
      <c r="W20" s="335"/>
      <c r="X20" s="335"/>
      <c r="Y20" s="150"/>
      <c r="Z20" s="28"/>
      <c r="AA20" s="28"/>
      <c r="AB20" s="28"/>
      <c r="AC20" s="28"/>
      <c r="AD20" s="32"/>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row>
    <row r="21" spans="1:69" s="29" customFormat="1" ht="12.75">
      <c r="A21" s="42" t="s">
        <v>15</v>
      </c>
      <c r="B21" s="43">
        <v>13</v>
      </c>
      <c r="C21" s="378"/>
      <c r="D21" s="378"/>
      <c r="E21" s="375"/>
      <c r="F21" s="375"/>
      <c r="G21" s="372"/>
      <c r="H21" s="372"/>
      <c r="I21" s="371"/>
      <c r="J21" s="371"/>
      <c r="K21" s="352"/>
      <c r="L21" s="353"/>
      <c r="M21" s="343"/>
      <c r="N21" s="344"/>
      <c r="O21" s="354"/>
      <c r="P21" s="355"/>
      <c r="Q21" s="146"/>
      <c r="R21" s="147"/>
      <c r="S21" s="114" t="str">
        <f>IF(R21=INTERN!$A$4,$R$1,"0")</f>
        <v>0</v>
      </c>
      <c r="T21" s="192"/>
      <c r="U21" s="120">
        <f t="shared" si="0"/>
        <v>0</v>
      </c>
      <c r="V21" s="335"/>
      <c r="W21" s="335"/>
      <c r="X21" s="335"/>
      <c r="Y21" s="151"/>
      <c r="Z21" s="28"/>
      <c r="AA21" s="28"/>
      <c r="AB21" s="28"/>
      <c r="AC21" s="28"/>
      <c r="AD21" s="32"/>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row>
    <row r="22" spans="1:69" s="29" customFormat="1" ht="12.75">
      <c r="A22" s="42" t="s">
        <v>14</v>
      </c>
      <c r="B22" s="43">
        <v>14</v>
      </c>
      <c r="C22" s="378"/>
      <c r="D22" s="378"/>
      <c r="E22" s="375"/>
      <c r="F22" s="375"/>
      <c r="G22" s="372"/>
      <c r="H22" s="372"/>
      <c r="I22" s="371"/>
      <c r="J22" s="371"/>
      <c r="K22" s="352"/>
      <c r="L22" s="353"/>
      <c r="M22" s="343"/>
      <c r="N22" s="344"/>
      <c r="O22" s="354"/>
      <c r="P22" s="355"/>
      <c r="Q22" s="146"/>
      <c r="R22" s="147"/>
      <c r="S22" s="114" t="str">
        <f>IF(R22=INTERN!$A$4,$R$1,"0")</f>
        <v>0</v>
      </c>
      <c r="T22" s="192"/>
      <c r="U22" s="120">
        <f t="shared" si="0"/>
        <v>0</v>
      </c>
      <c r="V22" s="335"/>
      <c r="W22" s="335"/>
      <c r="X22" s="335"/>
      <c r="Y22" s="151"/>
      <c r="Z22" s="28"/>
      <c r="AA22" s="28"/>
      <c r="AB22" s="28"/>
      <c r="AC22" s="28"/>
      <c r="AD22" s="32"/>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row>
    <row r="23" spans="1:69" s="29" customFormat="1" ht="12.75">
      <c r="A23" s="42" t="s">
        <v>13</v>
      </c>
      <c r="B23" s="43">
        <v>15</v>
      </c>
      <c r="C23" s="378"/>
      <c r="D23" s="378"/>
      <c r="E23" s="375"/>
      <c r="F23" s="375"/>
      <c r="G23" s="372"/>
      <c r="H23" s="372"/>
      <c r="I23" s="371"/>
      <c r="J23" s="371"/>
      <c r="K23" s="352"/>
      <c r="L23" s="353"/>
      <c r="M23" s="343"/>
      <c r="N23" s="344"/>
      <c r="O23" s="354"/>
      <c r="P23" s="355"/>
      <c r="Q23" s="146"/>
      <c r="R23" s="147"/>
      <c r="S23" s="114" t="str">
        <f>IF(R23=INTERN!$A$4,$R$1,"0")</f>
        <v>0</v>
      </c>
      <c r="T23" s="192"/>
      <c r="U23" s="120">
        <f t="shared" si="0"/>
        <v>0</v>
      </c>
      <c r="V23" s="335"/>
      <c r="W23" s="335"/>
      <c r="X23" s="335"/>
      <c r="Y23" s="151"/>
      <c r="Z23" s="28"/>
      <c r="AA23" s="28"/>
      <c r="AB23" s="28"/>
      <c r="AC23" s="28"/>
      <c r="AD23" s="32"/>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row>
    <row r="24" spans="1:69" s="29" customFormat="1" ht="13.5" thickBot="1">
      <c r="A24" s="44" t="s">
        <v>17</v>
      </c>
      <c r="B24" s="45">
        <v>16</v>
      </c>
      <c r="C24" s="379"/>
      <c r="D24" s="379"/>
      <c r="E24" s="376"/>
      <c r="F24" s="376"/>
      <c r="G24" s="373"/>
      <c r="H24" s="373"/>
      <c r="I24" s="364"/>
      <c r="J24" s="364"/>
      <c r="K24" s="339"/>
      <c r="L24" s="340"/>
      <c r="M24" s="365"/>
      <c r="N24" s="366"/>
      <c r="O24" s="381"/>
      <c r="P24" s="382"/>
      <c r="Q24" s="148"/>
      <c r="R24" s="149"/>
      <c r="S24" s="115">
        <f>R24*R1</f>
        <v>0</v>
      </c>
      <c r="T24" s="193"/>
      <c r="U24" s="121">
        <f t="shared" si="0"/>
        <v>0</v>
      </c>
      <c r="V24" s="335"/>
      <c r="W24" s="335"/>
      <c r="X24" s="335"/>
      <c r="Y24" s="151"/>
      <c r="Z24" s="28"/>
      <c r="AA24" s="28"/>
      <c r="AB24" s="28"/>
      <c r="AC24" s="28"/>
      <c r="AD24" s="32"/>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row>
    <row r="25" spans="1:69" s="29" customFormat="1" ht="12.75">
      <c r="A25" s="40" t="s">
        <v>18</v>
      </c>
      <c r="B25" s="41">
        <v>17</v>
      </c>
      <c r="C25" s="380"/>
      <c r="D25" s="380"/>
      <c r="E25" s="377"/>
      <c r="F25" s="377"/>
      <c r="G25" s="374"/>
      <c r="H25" s="374"/>
      <c r="I25" s="363"/>
      <c r="J25" s="363"/>
      <c r="K25" s="341"/>
      <c r="L25" s="342"/>
      <c r="M25" s="350"/>
      <c r="N25" s="351"/>
      <c r="O25" s="389"/>
      <c r="P25" s="390"/>
      <c r="Q25" s="316"/>
      <c r="R25" s="317"/>
      <c r="S25" s="318"/>
      <c r="T25" s="191"/>
      <c r="U25" s="119">
        <f>SUM(C25:O25)</f>
        <v>0</v>
      </c>
      <c r="V25" s="336"/>
      <c r="W25" s="336"/>
      <c r="X25" s="336"/>
      <c r="Y25" s="151"/>
      <c r="Z25" s="28"/>
      <c r="AA25" s="28"/>
      <c r="AB25" s="28"/>
      <c r="AC25" s="28"/>
      <c r="AD25" s="32"/>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row>
    <row r="26" spans="1:69" s="29" customFormat="1" ht="13.5" thickBot="1">
      <c r="A26" s="44" t="s">
        <v>19</v>
      </c>
      <c r="B26" s="45">
        <v>18</v>
      </c>
      <c r="C26" s="379"/>
      <c r="D26" s="379"/>
      <c r="E26" s="376"/>
      <c r="F26" s="376"/>
      <c r="G26" s="373"/>
      <c r="H26" s="373"/>
      <c r="I26" s="364"/>
      <c r="J26" s="364"/>
      <c r="K26" s="339"/>
      <c r="L26" s="340"/>
      <c r="M26" s="365"/>
      <c r="N26" s="366"/>
      <c r="O26" s="381"/>
      <c r="P26" s="382"/>
      <c r="Q26" s="319"/>
      <c r="R26" s="320"/>
      <c r="S26" s="321"/>
      <c r="T26" s="193"/>
      <c r="U26" s="121">
        <f>SUM(C26:O26)</f>
        <v>0</v>
      </c>
      <c r="V26" s="35">
        <f>SUM(U20:U26)</f>
        <v>0</v>
      </c>
      <c r="W26" s="35">
        <f>W19-V26</f>
        <v>0</v>
      </c>
      <c r="X26" s="35" t="e">
        <f>(W26*100)/U1</f>
        <v>#DIV/0!</v>
      </c>
      <c r="Y26" s="152"/>
      <c r="Z26" s="28"/>
      <c r="AA26" s="28"/>
      <c r="AB26" s="28"/>
      <c r="AC26" s="28"/>
      <c r="AD26" s="32"/>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row>
    <row r="27" spans="1:69" s="29" customFormat="1" ht="12.75">
      <c r="A27" s="40" t="s">
        <v>16</v>
      </c>
      <c r="B27" s="41">
        <v>19</v>
      </c>
      <c r="C27" s="380"/>
      <c r="D27" s="380"/>
      <c r="E27" s="377"/>
      <c r="F27" s="377"/>
      <c r="G27" s="374"/>
      <c r="H27" s="374"/>
      <c r="I27" s="363"/>
      <c r="J27" s="363"/>
      <c r="K27" s="341"/>
      <c r="L27" s="342"/>
      <c r="M27" s="350"/>
      <c r="N27" s="351"/>
      <c r="O27" s="389"/>
      <c r="P27" s="390"/>
      <c r="Q27" s="144"/>
      <c r="R27" s="145"/>
      <c r="S27" s="113" t="str">
        <f>IF(R27=INTERN!$A$4,$R$1,"0")</f>
        <v>0</v>
      </c>
      <c r="T27" s="191"/>
      <c r="U27" s="119">
        <f t="shared" si="0"/>
        <v>0</v>
      </c>
      <c r="V27" s="335"/>
      <c r="W27" s="335"/>
      <c r="X27" s="335"/>
      <c r="Y27" s="150"/>
      <c r="Z27" s="28"/>
      <c r="AA27" s="28"/>
      <c r="AB27" s="28"/>
      <c r="AC27" s="28"/>
      <c r="AD27" s="32"/>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row>
    <row r="28" spans="1:69" s="29" customFormat="1" ht="12.75">
      <c r="A28" s="42" t="s">
        <v>15</v>
      </c>
      <c r="B28" s="43">
        <v>20</v>
      </c>
      <c r="C28" s="378"/>
      <c r="D28" s="378"/>
      <c r="E28" s="375"/>
      <c r="F28" s="375"/>
      <c r="G28" s="372"/>
      <c r="H28" s="372"/>
      <c r="I28" s="371"/>
      <c r="J28" s="371"/>
      <c r="K28" s="352"/>
      <c r="L28" s="353"/>
      <c r="M28" s="343"/>
      <c r="N28" s="344"/>
      <c r="O28" s="354"/>
      <c r="P28" s="355"/>
      <c r="Q28" s="146"/>
      <c r="R28" s="147"/>
      <c r="S28" s="114" t="str">
        <f>IF(R28=INTERN!$A$4,$R$1,"0")</f>
        <v>0</v>
      </c>
      <c r="T28" s="192"/>
      <c r="U28" s="120">
        <f t="shared" si="0"/>
        <v>0</v>
      </c>
      <c r="V28" s="335"/>
      <c r="W28" s="335"/>
      <c r="X28" s="335"/>
      <c r="Y28" s="151"/>
      <c r="Z28" s="28"/>
      <c r="AA28" s="28"/>
      <c r="AB28" s="28"/>
      <c r="AC28" s="28"/>
      <c r="AD28" s="32"/>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row>
    <row r="29" spans="1:69" s="29" customFormat="1" ht="12.75">
      <c r="A29" s="42" t="s">
        <v>14</v>
      </c>
      <c r="B29" s="43">
        <v>21</v>
      </c>
      <c r="C29" s="378"/>
      <c r="D29" s="378"/>
      <c r="E29" s="375"/>
      <c r="F29" s="375"/>
      <c r="G29" s="372"/>
      <c r="H29" s="372"/>
      <c r="I29" s="371"/>
      <c r="J29" s="371"/>
      <c r="K29" s="352"/>
      <c r="L29" s="353"/>
      <c r="M29" s="343"/>
      <c r="N29" s="344"/>
      <c r="O29" s="354"/>
      <c r="P29" s="355"/>
      <c r="Q29" s="146"/>
      <c r="R29" s="147"/>
      <c r="S29" s="114" t="str">
        <f>IF(R29=INTERN!$A$4,$R$1,"0")</f>
        <v>0</v>
      </c>
      <c r="T29" s="192"/>
      <c r="U29" s="120">
        <f t="shared" si="0"/>
        <v>0</v>
      </c>
      <c r="V29" s="335"/>
      <c r="W29" s="335"/>
      <c r="X29" s="335"/>
      <c r="Y29" s="151"/>
      <c r="Z29" s="28"/>
      <c r="AA29" s="28"/>
      <c r="AB29" s="28"/>
      <c r="AC29" s="28"/>
      <c r="AD29" s="32"/>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row>
    <row r="30" spans="1:69" s="29" customFormat="1" ht="12.75">
      <c r="A30" s="42" t="s">
        <v>13</v>
      </c>
      <c r="B30" s="43">
        <v>22</v>
      </c>
      <c r="C30" s="378"/>
      <c r="D30" s="378"/>
      <c r="E30" s="375"/>
      <c r="F30" s="375"/>
      <c r="G30" s="372"/>
      <c r="H30" s="372"/>
      <c r="I30" s="371"/>
      <c r="J30" s="371"/>
      <c r="K30" s="352"/>
      <c r="L30" s="353"/>
      <c r="M30" s="343"/>
      <c r="N30" s="344"/>
      <c r="O30" s="354"/>
      <c r="P30" s="355"/>
      <c r="Q30" s="146"/>
      <c r="R30" s="147"/>
      <c r="S30" s="114" t="str">
        <f>IF(R30=INTERN!$A$4,$R$1,"0")</f>
        <v>0</v>
      </c>
      <c r="T30" s="192"/>
      <c r="U30" s="120">
        <f t="shared" si="0"/>
        <v>0</v>
      </c>
      <c r="V30" s="335"/>
      <c r="W30" s="335"/>
      <c r="X30" s="335"/>
      <c r="Y30" s="151"/>
      <c r="Z30" s="28"/>
      <c r="AA30" s="28"/>
      <c r="AB30" s="28"/>
      <c r="AC30" s="28"/>
      <c r="AD30" s="32"/>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row>
    <row r="31" spans="1:69" s="29" customFormat="1" ht="13.5" thickBot="1">
      <c r="A31" s="44" t="s">
        <v>17</v>
      </c>
      <c r="B31" s="45">
        <v>23</v>
      </c>
      <c r="C31" s="379"/>
      <c r="D31" s="379"/>
      <c r="E31" s="376"/>
      <c r="F31" s="376"/>
      <c r="G31" s="373"/>
      <c r="H31" s="373"/>
      <c r="I31" s="364"/>
      <c r="J31" s="364"/>
      <c r="K31" s="339"/>
      <c r="L31" s="340"/>
      <c r="M31" s="365"/>
      <c r="N31" s="366"/>
      <c r="O31" s="381"/>
      <c r="P31" s="382"/>
      <c r="Q31" s="148"/>
      <c r="R31" s="149"/>
      <c r="S31" s="115">
        <f>R31*R1</f>
        <v>0</v>
      </c>
      <c r="T31" s="193"/>
      <c r="U31" s="121">
        <f t="shared" si="0"/>
        <v>0</v>
      </c>
      <c r="V31" s="335"/>
      <c r="W31" s="335"/>
      <c r="X31" s="335"/>
      <c r="Y31" s="151"/>
      <c r="Z31" s="28"/>
      <c r="AA31" s="28"/>
      <c r="AB31" s="28"/>
      <c r="AC31" s="28"/>
      <c r="AD31" s="32"/>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row>
    <row r="32" spans="1:69" s="29" customFormat="1" ht="12.75">
      <c r="A32" s="40" t="s">
        <v>18</v>
      </c>
      <c r="B32" s="41">
        <v>24</v>
      </c>
      <c r="C32" s="380"/>
      <c r="D32" s="380"/>
      <c r="E32" s="377"/>
      <c r="F32" s="377"/>
      <c r="G32" s="374"/>
      <c r="H32" s="374"/>
      <c r="I32" s="363"/>
      <c r="J32" s="363"/>
      <c r="K32" s="341"/>
      <c r="L32" s="342"/>
      <c r="M32" s="350"/>
      <c r="N32" s="351"/>
      <c r="O32" s="389"/>
      <c r="P32" s="390"/>
      <c r="Q32" s="316"/>
      <c r="R32" s="317"/>
      <c r="S32" s="318"/>
      <c r="T32" s="191"/>
      <c r="U32" s="119">
        <f>SUM(C32:O32)</f>
        <v>0</v>
      </c>
      <c r="V32" s="336"/>
      <c r="W32" s="336"/>
      <c r="X32" s="336"/>
      <c r="Y32" s="151"/>
      <c r="Z32" s="28"/>
      <c r="AA32" s="28"/>
      <c r="AB32" s="28"/>
      <c r="AC32" s="28"/>
      <c r="AD32" s="32"/>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row>
    <row r="33" spans="1:69" s="29" customFormat="1" ht="13.5" thickBot="1">
      <c r="A33" s="44" t="s">
        <v>19</v>
      </c>
      <c r="B33" s="45">
        <v>25</v>
      </c>
      <c r="C33" s="379"/>
      <c r="D33" s="379"/>
      <c r="E33" s="376"/>
      <c r="F33" s="376"/>
      <c r="G33" s="373"/>
      <c r="H33" s="373"/>
      <c r="I33" s="364"/>
      <c r="J33" s="364"/>
      <c r="K33" s="339"/>
      <c r="L33" s="340"/>
      <c r="M33" s="365"/>
      <c r="N33" s="366"/>
      <c r="O33" s="381"/>
      <c r="P33" s="382"/>
      <c r="Q33" s="319"/>
      <c r="R33" s="320"/>
      <c r="S33" s="321"/>
      <c r="T33" s="193"/>
      <c r="U33" s="121">
        <f>SUM(C33:O33)</f>
        <v>0</v>
      </c>
      <c r="V33" s="35">
        <f>SUM(U27:U33)</f>
        <v>0</v>
      </c>
      <c r="W33" s="35">
        <f>W26-V33</f>
        <v>0</v>
      </c>
      <c r="X33" s="35" t="e">
        <f>(W33*100)/U1</f>
        <v>#DIV/0!</v>
      </c>
      <c r="Y33" s="152"/>
      <c r="Z33" s="28"/>
      <c r="AA33" s="28"/>
      <c r="AB33" s="28"/>
      <c r="AC33" s="28"/>
      <c r="AD33" s="32"/>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row>
    <row r="34" spans="1:69" s="29" customFormat="1" ht="12.75">
      <c r="A34" s="40" t="s">
        <v>16</v>
      </c>
      <c r="B34" s="41">
        <v>26</v>
      </c>
      <c r="C34" s="380"/>
      <c r="D34" s="380"/>
      <c r="E34" s="377"/>
      <c r="F34" s="377"/>
      <c r="G34" s="374"/>
      <c r="H34" s="374"/>
      <c r="I34" s="363"/>
      <c r="J34" s="363"/>
      <c r="K34" s="341"/>
      <c r="L34" s="342"/>
      <c r="M34" s="350"/>
      <c r="N34" s="351"/>
      <c r="O34" s="389"/>
      <c r="P34" s="390"/>
      <c r="Q34" s="144"/>
      <c r="R34" s="145"/>
      <c r="S34" s="113" t="str">
        <f>IF(R34=INTERN!$A$4,$R$1,"0")</f>
        <v>0</v>
      </c>
      <c r="T34" s="191"/>
      <c r="U34" s="119">
        <f t="shared" si="0"/>
        <v>0</v>
      </c>
      <c r="V34" s="335"/>
      <c r="W34" s="335"/>
      <c r="X34" s="335"/>
      <c r="Y34" s="150"/>
      <c r="Z34" s="28"/>
      <c r="AA34" s="28"/>
      <c r="AB34" s="28"/>
      <c r="AC34" s="28"/>
      <c r="AD34" s="32"/>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row>
    <row r="35" spans="1:69" s="29" customFormat="1" ht="12.75">
      <c r="A35" s="42" t="s">
        <v>15</v>
      </c>
      <c r="B35" s="43">
        <v>27</v>
      </c>
      <c r="C35" s="378"/>
      <c r="D35" s="378"/>
      <c r="E35" s="375"/>
      <c r="F35" s="375"/>
      <c r="G35" s="372"/>
      <c r="H35" s="372"/>
      <c r="I35" s="371"/>
      <c r="J35" s="371"/>
      <c r="K35" s="352"/>
      <c r="L35" s="353"/>
      <c r="M35" s="343"/>
      <c r="N35" s="344"/>
      <c r="O35" s="354"/>
      <c r="P35" s="355"/>
      <c r="Q35" s="146"/>
      <c r="R35" s="147"/>
      <c r="S35" s="114" t="str">
        <f>IF(R35=INTERN!$A$4,$R$1,"0")</f>
        <v>0</v>
      </c>
      <c r="T35" s="192"/>
      <c r="U35" s="120">
        <f t="shared" si="0"/>
        <v>0</v>
      </c>
      <c r="V35" s="335"/>
      <c r="W35" s="335"/>
      <c r="X35" s="335"/>
      <c r="Y35" s="151"/>
      <c r="Z35" s="28"/>
      <c r="AA35" s="28"/>
      <c r="AB35" s="28"/>
      <c r="AC35" s="28"/>
      <c r="AD35" s="32"/>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row>
    <row r="36" spans="1:69" s="29" customFormat="1" ht="12.75">
      <c r="A36" s="42" t="s">
        <v>14</v>
      </c>
      <c r="B36" s="43">
        <v>28</v>
      </c>
      <c r="C36" s="378"/>
      <c r="D36" s="378"/>
      <c r="E36" s="375"/>
      <c r="F36" s="375"/>
      <c r="G36" s="372"/>
      <c r="H36" s="372"/>
      <c r="I36" s="371"/>
      <c r="J36" s="371"/>
      <c r="K36" s="352"/>
      <c r="L36" s="353"/>
      <c r="M36" s="343"/>
      <c r="N36" s="344"/>
      <c r="O36" s="354"/>
      <c r="P36" s="355"/>
      <c r="Q36" s="146"/>
      <c r="R36" s="147"/>
      <c r="S36" s="114" t="str">
        <f>IF(R36=INTERN!$A$4,$R$1,"0")</f>
        <v>0</v>
      </c>
      <c r="T36" s="192"/>
      <c r="U36" s="120">
        <f t="shared" si="0"/>
        <v>0</v>
      </c>
      <c r="V36" s="335"/>
      <c r="W36" s="335"/>
      <c r="X36" s="335"/>
      <c r="Y36" s="151"/>
      <c r="Z36" s="28"/>
      <c r="AA36" s="28"/>
      <c r="AB36" s="28"/>
      <c r="AC36" s="28"/>
      <c r="AD36" s="32"/>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row>
    <row r="37" spans="1:69" s="29" customFormat="1" ht="12.75">
      <c r="A37" s="42" t="s">
        <v>13</v>
      </c>
      <c r="B37" s="43"/>
      <c r="C37" s="378"/>
      <c r="D37" s="378"/>
      <c r="E37" s="375"/>
      <c r="F37" s="375"/>
      <c r="G37" s="372"/>
      <c r="H37" s="372"/>
      <c r="I37" s="371"/>
      <c r="J37" s="371"/>
      <c r="K37" s="352"/>
      <c r="L37" s="353"/>
      <c r="M37" s="343"/>
      <c r="N37" s="344"/>
      <c r="O37" s="354"/>
      <c r="P37" s="355"/>
      <c r="Q37" s="146"/>
      <c r="R37" s="147"/>
      <c r="S37" s="114" t="str">
        <f>IF(R37=INTERN!$A$4,$R$1,"0")</f>
        <v>0</v>
      </c>
      <c r="T37" s="192"/>
      <c r="U37" s="120">
        <f t="shared" si="0"/>
        <v>0</v>
      </c>
      <c r="V37" s="335"/>
      <c r="W37" s="335"/>
      <c r="X37" s="335"/>
      <c r="Y37" s="151"/>
      <c r="Z37" s="28"/>
      <c r="AA37" s="28"/>
      <c r="AB37" s="28"/>
      <c r="AC37" s="28"/>
      <c r="AD37" s="32"/>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row>
    <row r="38" spans="1:69" s="29" customFormat="1" ht="13.5" thickBot="1">
      <c r="A38" s="44" t="s">
        <v>17</v>
      </c>
      <c r="B38" s="45"/>
      <c r="C38" s="379"/>
      <c r="D38" s="379"/>
      <c r="E38" s="376"/>
      <c r="F38" s="376"/>
      <c r="G38" s="373"/>
      <c r="H38" s="373"/>
      <c r="I38" s="364"/>
      <c r="J38" s="364"/>
      <c r="K38" s="339"/>
      <c r="L38" s="340"/>
      <c r="M38" s="365"/>
      <c r="N38" s="366"/>
      <c r="O38" s="381"/>
      <c r="P38" s="382"/>
      <c r="Q38" s="148"/>
      <c r="R38" s="149"/>
      <c r="S38" s="115">
        <f>R38*R1</f>
        <v>0</v>
      </c>
      <c r="T38" s="193"/>
      <c r="U38" s="121">
        <f t="shared" si="0"/>
        <v>0</v>
      </c>
      <c r="V38" s="335"/>
      <c r="W38" s="335"/>
      <c r="X38" s="335"/>
      <c r="Y38" s="151"/>
      <c r="Z38" s="28"/>
      <c r="AA38" s="28"/>
      <c r="AB38" s="28"/>
      <c r="AC38" s="28"/>
      <c r="AD38" s="32"/>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row>
    <row r="39" spans="1:69" s="29" customFormat="1" ht="12.75">
      <c r="A39" s="40" t="s">
        <v>18</v>
      </c>
      <c r="B39" s="41"/>
      <c r="C39" s="380"/>
      <c r="D39" s="380"/>
      <c r="E39" s="377"/>
      <c r="F39" s="377"/>
      <c r="G39" s="374"/>
      <c r="H39" s="374"/>
      <c r="I39" s="363"/>
      <c r="J39" s="363"/>
      <c r="K39" s="341"/>
      <c r="L39" s="342"/>
      <c r="M39" s="350"/>
      <c r="N39" s="351"/>
      <c r="O39" s="389"/>
      <c r="P39" s="390"/>
      <c r="Q39" s="316"/>
      <c r="R39" s="317"/>
      <c r="S39" s="318"/>
      <c r="T39" s="191"/>
      <c r="U39" s="119">
        <f>SUM(C39:O39)</f>
        <v>0</v>
      </c>
      <c r="V39" s="336"/>
      <c r="W39" s="336"/>
      <c r="X39" s="336"/>
      <c r="Y39" s="151"/>
      <c r="Z39" s="28"/>
      <c r="AA39" s="28"/>
      <c r="AB39" s="28"/>
      <c r="AC39" s="28"/>
      <c r="AD39" s="32"/>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row>
    <row r="40" spans="1:69" s="29" customFormat="1" ht="13.5" thickBot="1">
      <c r="A40" s="44" t="s">
        <v>19</v>
      </c>
      <c r="B40" s="45"/>
      <c r="C40" s="379"/>
      <c r="D40" s="379"/>
      <c r="E40" s="376"/>
      <c r="F40" s="376"/>
      <c r="G40" s="373"/>
      <c r="H40" s="373"/>
      <c r="I40" s="364"/>
      <c r="J40" s="364"/>
      <c r="K40" s="339"/>
      <c r="L40" s="340"/>
      <c r="M40" s="365"/>
      <c r="N40" s="366"/>
      <c r="O40" s="381"/>
      <c r="P40" s="382"/>
      <c r="Q40" s="319"/>
      <c r="R40" s="320"/>
      <c r="S40" s="321"/>
      <c r="T40" s="193"/>
      <c r="U40" s="121">
        <f>SUM(C40:O40)</f>
        <v>0</v>
      </c>
      <c r="V40" s="35">
        <f>SUM(U34:U40)</f>
        <v>0</v>
      </c>
      <c r="W40" s="35">
        <f>W33-V40</f>
        <v>0</v>
      </c>
      <c r="X40" s="35" t="e">
        <f>(W40*100)/U1</f>
        <v>#DIV/0!</v>
      </c>
      <c r="Y40" s="152"/>
      <c r="Z40" s="28"/>
      <c r="AA40" s="28"/>
      <c r="AB40" s="28"/>
      <c r="AC40" s="28"/>
      <c r="AD40" s="32"/>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row>
    <row r="41" spans="1:69" s="29" customFormat="1" ht="12.75">
      <c r="A41" s="40" t="s">
        <v>16</v>
      </c>
      <c r="B41" s="41"/>
      <c r="C41" s="380"/>
      <c r="D41" s="380"/>
      <c r="E41" s="377"/>
      <c r="F41" s="377"/>
      <c r="G41" s="374"/>
      <c r="H41" s="374"/>
      <c r="I41" s="363"/>
      <c r="J41" s="363"/>
      <c r="K41" s="341"/>
      <c r="L41" s="342"/>
      <c r="M41" s="350"/>
      <c r="N41" s="351"/>
      <c r="O41" s="389"/>
      <c r="P41" s="390"/>
      <c r="Q41" s="144"/>
      <c r="R41" s="145"/>
      <c r="S41" s="113" t="str">
        <f>IF(R41=INTERN!$A$4,$R$1,"0")</f>
        <v>0</v>
      </c>
      <c r="T41" s="191"/>
      <c r="U41" s="116">
        <f t="shared" si="0"/>
        <v>0</v>
      </c>
      <c r="V41" s="328"/>
      <c r="W41" s="330"/>
      <c r="X41" s="330"/>
      <c r="Y41" s="150"/>
      <c r="Z41" s="28"/>
      <c r="AA41" s="28"/>
      <c r="AB41" s="28"/>
      <c r="AC41" s="28"/>
      <c r="AD41" s="32"/>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row>
    <row r="42" spans="1:69" s="29" customFormat="1" ht="12.75">
      <c r="A42" s="42" t="s">
        <v>20</v>
      </c>
      <c r="B42" s="43"/>
      <c r="C42" s="378"/>
      <c r="D42" s="378"/>
      <c r="E42" s="375"/>
      <c r="F42" s="375"/>
      <c r="G42" s="372"/>
      <c r="H42" s="372"/>
      <c r="I42" s="371"/>
      <c r="J42" s="371"/>
      <c r="K42" s="352"/>
      <c r="L42" s="353"/>
      <c r="M42" s="343"/>
      <c r="N42" s="344"/>
      <c r="O42" s="354"/>
      <c r="P42" s="355"/>
      <c r="Q42" s="146"/>
      <c r="R42" s="147"/>
      <c r="S42" s="114" t="str">
        <f>IF(R42=INTERN!$A$4,$R$1,"0")</f>
        <v>0</v>
      </c>
      <c r="T42" s="192"/>
      <c r="U42" s="117">
        <f t="shared" si="0"/>
        <v>0</v>
      </c>
      <c r="V42" s="328"/>
      <c r="W42" s="330"/>
      <c r="X42" s="330"/>
      <c r="Y42" s="151"/>
      <c r="Z42" s="28"/>
      <c r="AA42" s="28"/>
      <c r="AB42" s="28"/>
      <c r="AC42" s="28"/>
      <c r="AD42" s="32"/>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row>
    <row r="43" spans="1:69" s="29" customFormat="1" ht="12.75">
      <c r="A43" s="42" t="s">
        <v>14</v>
      </c>
      <c r="B43" s="43"/>
      <c r="C43" s="378"/>
      <c r="D43" s="378"/>
      <c r="E43" s="375"/>
      <c r="F43" s="375"/>
      <c r="G43" s="372"/>
      <c r="H43" s="372"/>
      <c r="I43" s="371"/>
      <c r="J43" s="371"/>
      <c r="K43" s="352"/>
      <c r="L43" s="353"/>
      <c r="M43" s="343"/>
      <c r="N43" s="344"/>
      <c r="O43" s="354"/>
      <c r="P43" s="355"/>
      <c r="Q43" s="146"/>
      <c r="R43" s="147"/>
      <c r="S43" s="114" t="str">
        <f>IF(R43=INTERN!$A$4,$R$1,"0")</f>
        <v>0</v>
      </c>
      <c r="T43" s="192"/>
      <c r="U43" s="117">
        <f t="shared" si="0"/>
        <v>0</v>
      </c>
      <c r="V43" s="329"/>
      <c r="W43" s="331"/>
      <c r="X43" s="331"/>
      <c r="Y43" s="151"/>
      <c r="Z43" s="28"/>
      <c r="AA43" s="28"/>
      <c r="AB43" s="28"/>
      <c r="AC43" s="28"/>
      <c r="AD43" s="32"/>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row>
    <row r="44" spans="1:69" s="29" customFormat="1" ht="13.5" thickBot="1">
      <c r="A44" s="44" t="s">
        <v>13</v>
      </c>
      <c r="B44" s="45"/>
      <c r="C44" s="379"/>
      <c r="D44" s="379"/>
      <c r="E44" s="376"/>
      <c r="F44" s="376"/>
      <c r="G44" s="373"/>
      <c r="H44" s="373"/>
      <c r="I44" s="364"/>
      <c r="J44" s="364"/>
      <c r="K44" s="339"/>
      <c r="L44" s="340"/>
      <c r="M44" s="365"/>
      <c r="N44" s="366"/>
      <c r="O44" s="393"/>
      <c r="P44" s="394"/>
      <c r="Q44" s="148"/>
      <c r="R44" s="149"/>
      <c r="S44" s="160" t="str">
        <f>IF(R44=INTERN!$A$4,$R$1,"0")</f>
        <v>0</v>
      </c>
      <c r="T44" s="193"/>
      <c r="U44" s="122">
        <f t="shared" si="0"/>
        <v>0</v>
      </c>
      <c r="V44" s="46">
        <f>SUM(U41:U44)</f>
        <v>0</v>
      </c>
      <c r="W44" s="35">
        <f>W40-V44</f>
        <v>0</v>
      </c>
      <c r="X44" s="35" t="e">
        <f>(W44*100)/U1</f>
        <v>#DIV/0!</v>
      </c>
      <c r="Y44" s="152"/>
      <c r="Z44" s="28"/>
      <c r="AA44" s="28"/>
      <c r="AB44" s="28"/>
      <c r="AC44" s="28"/>
      <c r="AD44" s="32"/>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row>
    <row r="45" spans="1:69" s="29" customFormat="1" ht="24">
      <c r="A45" s="27"/>
      <c r="B45" s="30"/>
      <c r="C45" s="34" t="s">
        <v>0</v>
      </c>
      <c r="D45" s="36">
        <f>SUM(C6:D44)</f>
        <v>0</v>
      </c>
      <c r="E45" s="34" t="s">
        <v>0</v>
      </c>
      <c r="F45" s="36">
        <f>SUM(E6:F44)</f>
        <v>0</v>
      </c>
      <c r="G45" s="34" t="s">
        <v>0</v>
      </c>
      <c r="H45" s="36">
        <f>SUM(G6:G44)</f>
        <v>0</v>
      </c>
      <c r="I45" s="34" t="s">
        <v>0</v>
      </c>
      <c r="J45" s="36">
        <f>SUM(I6:J44)</f>
        <v>0</v>
      </c>
      <c r="K45" s="34" t="s">
        <v>0</v>
      </c>
      <c r="L45" s="36">
        <f>SUM(K6:L44)</f>
        <v>0</v>
      </c>
      <c r="M45" s="34" t="s">
        <v>0</v>
      </c>
      <c r="N45" s="36">
        <f>SUM(M6:N44)</f>
        <v>0</v>
      </c>
      <c r="O45" s="34" t="s">
        <v>0</v>
      </c>
      <c r="P45" s="36">
        <f>SUM(O6:P44)</f>
        <v>0</v>
      </c>
      <c r="Q45" s="53">
        <f>SUM(Q6:Q44)</f>
        <v>0</v>
      </c>
      <c r="R45" s="52"/>
      <c r="S45" s="36">
        <f>SUM(S6:S44)</f>
        <v>0</v>
      </c>
      <c r="T45" s="425"/>
      <c r="U45" s="426"/>
      <c r="V45" s="426"/>
      <c r="W45" s="426"/>
      <c r="X45" s="426"/>
      <c r="Y45" s="427"/>
      <c r="Z45" s="28"/>
      <c r="AA45" s="28"/>
      <c r="AB45" s="28"/>
      <c r="AC45" s="28"/>
      <c r="AD45" s="32"/>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row>
    <row r="46" spans="1:69" s="29" customFormat="1" ht="15">
      <c r="A46" s="25"/>
      <c r="B46" s="25"/>
      <c r="C46" s="25"/>
      <c r="D46" s="25"/>
      <c r="E46" s="25"/>
      <c r="F46" s="25"/>
      <c r="G46" s="25"/>
      <c r="H46" s="25"/>
      <c r="I46" s="25"/>
      <c r="J46" s="25"/>
      <c r="K46" s="25"/>
      <c r="L46" s="25"/>
      <c r="M46" s="25"/>
      <c r="N46" s="25"/>
      <c r="O46" s="25"/>
      <c r="P46" s="25"/>
      <c r="Q46" s="25"/>
      <c r="R46" s="25"/>
      <c r="S46" s="25"/>
      <c r="T46" s="206"/>
      <c r="U46" s="206"/>
      <c r="V46" s="206"/>
      <c r="W46" s="206"/>
      <c r="X46" s="206"/>
      <c r="Y46" s="207"/>
      <c r="Z46" s="28"/>
      <c r="AA46" s="28"/>
      <c r="AB46" s="28"/>
      <c r="AC46" s="28"/>
      <c r="AD46" s="32"/>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row>
    <row r="47" spans="1:25" ht="57" customHeight="1">
      <c r="A47" s="422" t="s">
        <v>106</v>
      </c>
      <c r="B47" s="423"/>
      <c r="C47" s="423"/>
      <c r="D47" s="423"/>
      <c r="E47" s="423"/>
      <c r="F47" s="423"/>
      <c r="G47" s="423"/>
      <c r="H47" s="423"/>
      <c r="I47" s="423"/>
      <c r="J47" s="423"/>
      <c r="K47" s="423"/>
      <c r="L47" s="423"/>
      <c r="M47" s="423"/>
      <c r="N47" s="423"/>
      <c r="O47" s="423"/>
      <c r="P47" s="423"/>
      <c r="Q47" s="423"/>
      <c r="R47" s="423"/>
      <c r="S47" s="423"/>
      <c r="T47" s="423"/>
      <c r="U47" s="423"/>
      <c r="V47" s="423"/>
      <c r="W47" s="423"/>
      <c r="X47" s="423"/>
      <c r="Y47" s="424"/>
    </row>
    <row r="48" spans="1:25" ht="87.75" customHeight="1">
      <c r="A48" s="421" t="s">
        <v>159</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3"/>
    </row>
    <row r="49" spans="1:32" ht="72" customHeight="1">
      <c r="A49" s="414" t="s">
        <v>160</v>
      </c>
      <c r="B49" s="412"/>
      <c r="C49" s="412"/>
      <c r="D49" s="412"/>
      <c r="E49" s="412"/>
      <c r="F49" s="412"/>
      <c r="G49" s="412"/>
      <c r="H49" s="412"/>
      <c r="I49" s="412"/>
      <c r="J49" s="412"/>
      <c r="K49" s="412"/>
      <c r="L49" s="412"/>
      <c r="M49" s="412"/>
      <c r="N49" s="412"/>
      <c r="O49" s="412"/>
      <c r="P49" s="412"/>
      <c r="Q49" s="412"/>
      <c r="R49" s="412"/>
      <c r="S49" s="412"/>
      <c r="T49" s="412"/>
      <c r="U49" s="412"/>
      <c r="V49" s="412"/>
      <c r="W49" s="412"/>
      <c r="X49" s="412"/>
      <c r="Y49" s="413"/>
      <c r="AC49" s="28"/>
      <c r="AD49" s="28"/>
      <c r="AE49" s="28"/>
      <c r="AF49" s="28"/>
    </row>
    <row r="50" spans="1:33" ht="57" customHeight="1">
      <c r="A50" s="408" t="s">
        <v>114</v>
      </c>
      <c r="B50" s="409"/>
      <c r="C50" s="409"/>
      <c r="D50" s="409"/>
      <c r="E50" s="409"/>
      <c r="F50" s="409"/>
      <c r="G50" s="409"/>
      <c r="H50" s="409"/>
      <c r="I50" s="409"/>
      <c r="J50" s="409"/>
      <c r="K50" s="409"/>
      <c r="L50" s="409"/>
      <c r="M50" s="409"/>
      <c r="N50" s="409"/>
      <c r="O50" s="409"/>
      <c r="P50" s="409"/>
      <c r="Q50" s="409"/>
      <c r="R50" s="409"/>
      <c r="S50" s="409"/>
      <c r="T50" s="409"/>
      <c r="U50" s="409"/>
      <c r="V50" s="409"/>
      <c r="W50" s="409"/>
      <c r="X50" s="409"/>
      <c r="Y50" s="410"/>
      <c r="AB50" s="28"/>
      <c r="AC50" s="28"/>
      <c r="AD50" s="28"/>
      <c r="AE50" s="28"/>
      <c r="AF50" s="28"/>
      <c r="AG50" s="28"/>
    </row>
    <row r="51" spans="1:33" ht="57" customHeight="1">
      <c r="A51" s="345" t="s">
        <v>117</v>
      </c>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7"/>
      <c r="AB51" s="28"/>
      <c r="AC51" s="28"/>
      <c r="AD51" s="28"/>
      <c r="AE51" s="28"/>
      <c r="AF51" s="28"/>
      <c r="AG51" s="28"/>
    </row>
    <row r="52" spans="1:33" ht="57" customHeight="1">
      <c r="A52" s="411" t="s">
        <v>161</v>
      </c>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3"/>
      <c r="AB52" s="28"/>
      <c r="AC52" s="28"/>
      <c r="AD52" s="28"/>
      <c r="AE52" s="28"/>
      <c r="AF52" s="28"/>
      <c r="AG52" s="28"/>
    </row>
    <row r="53" spans="1:69" s="9" customFormat="1" ht="43.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row>
    <row r="54" spans="1:69" s="9" customFormat="1" ht="27.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row>
    <row r="55" spans="1:33" ht="69.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row>
    <row r="56" spans="1:72" s="9" customFormat="1" ht="1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row>
    <row r="57" spans="1:72" s="9" customFormat="1" ht="1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row>
    <row r="58" spans="1:72" s="9" customFormat="1" ht="1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row>
    <row r="59" spans="1:72" ht="1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row>
    <row r="60" spans="1:72" s="9" customFormat="1" ht="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row>
    <row r="61" spans="1:72" s="9" customFormat="1" ht="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row>
    <row r="62" spans="1:72" s="9" customFormat="1" ht="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row>
    <row r="63" spans="1:72" s="9" customFormat="1" ht="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row>
    <row r="64" spans="1:72" s="9" customFormat="1" ht="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row>
    <row r="65" spans="1:72" s="9" customFormat="1" ht="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row>
    <row r="66" spans="1:72" ht="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row>
    <row r="67" spans="1:72" ht="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row>
    <row r="68" spans="1:72" ht="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row>
    <row r="69" spans="1:72" ht="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row>
    <row r="70" spans="1:72" ht="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row>
    <row r="71" spans="1:72" ht="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row>
    <row r="72" spans="1:72" ht="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row>
    <row r="73" spans="1:72" ht="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row>
    <row r="74" spans="1:72" ht="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row>
    <row r="75" spans="1:72" ht="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row>
    <row r="76" spans="1:72" ht="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row>
    <row r="77" spans="1:72" ht="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row>
    <row r="78" spans="1:72" ht="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row>
    <row r="79" spans="1:72" ht="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row>
    <row r="80" spans="1:72" ht="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row>
    <row r="81" spans="1:72" ht="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row>
    <row r="82" spans="1:72" ht="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row>
    <row r="83" spans="1:72" ht="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row>
    <row r="84" spans="25:72" ht="15">
      <c r="Y84" s="25"/>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row>
    <row r="85" spans="25:72" ht="15">
      <c r="Y85" s="25"/>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row>
    <row r="86" spans="25:72" ht="15">
      <c r="Y86" s="25"/>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row>
    <row r="87" spans="25:72" ht="15">
      <c r="Y87" s="25"/>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row>
    <row r="88" spans="25:72" ht="15">
      <c r="Y88" s="25"/>
      <c r="Z88" s="28"/>
      <c r="AA88" s="28"/>
      <c r="AB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row>
    <row r="89" spans="25:72" ht="15">
      <c r="Y89" s="25"/>
      <c r="Z89" s="28"/>
      <c r="AA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row>
    <row r="90" ht="15">
      <c r="Y90" s="25"/>
    </row>
    <row r="91" ht="15">
      <c r="Y91" s="25"/>
    </row>
    <row r="92" ht="15">
      <c r="Y92" s="25"/>
    </row>
    <row r="93" ht="15">
      <c r="Y93" s="25"/>
    </row>
    <row r="94" ht="15">
      <c r="Y94" s="25"/>
    </row>
    <row r="95" ht="15">
      <c r="Y95" s="25"/>
    </row>
    <row r="96" ht="15">
      <c r="Y96" s="25"/>
    </row>
    <row r="97" ht="15">
      <c r="Y97" s="25"/>
    </row>
    <row r="98" ht="15">
      <c r="Y98" s="25"/>
    </row>
    <row r="99" ht="15">
      <c r="Y99" s="25"/>
    </row>
    <row r="100" ht="15">
      <c r="Y100" s="25"/>
    </row>
    <row r="101" ht="15">
      <c r="Y101" s="25"/>
    </row>
    <row r="102" ht="15">
      <c r="Y102" s="25"/>
    </row>
    <row r="103" ht="15">
      <c r="Y103" s="25"/>
    </row>
    <row r="104" ht="15">
      <c r="Y104" s="25"/>
    </row>
    <row r="105" ht="15">
      <c r="Y105" s="25"/>
    </row>
    <row r="106" ht="15">
      <c r="Y106" s="25"/>
    </row>
    <row r="107" ht="15">
      <c r="Y107" s="25"/>
    </row>
    <row r="108" ht="15">
      <c r="Y108" s="25"/>
    </row>
    <row r="109" ht="15">
      <c r="Y109" s="25"/>
    </row>
    <row r="110" ht="15">
      <c r="Y110" s="25"/>
    </row>
    <row r="111" ht="15">
      <c r="Y111" s="25"/>
    </row>
    <row r="112" ht="15">
      <c r="Y112" s="25"/>
    </row>
    <row r="113" ht="15">
      <c r="Y113" s="25"/>
    </row>
    <row r="114" ht="15">
      <c r="Y114" s="25"/>
    </row>
    <row r="115" ht="15">
      <c r="Y115" s="25"/>
    </row>
    <row r="116" ht="15">
      <c r="Y116" s="25"/>
    </row>
    <row r="117" ht="15">
      <c r="Y117" s="25"/>
    </row>
    <row r="118" ht="15">
      <c r="Y118" s="25"/>
    </row>
    <row r="119" ht="15">
      <c r="Y119" s="25"/>
    </row>
    <row r="120" ht="15">
      <c r="Y120" s="25"/>
    </row>
    <row r="121" ht="15">
      <c r="Y121" s="25"/>
    </row>
    <row r="122" ht="15">
      <c r="Y122" s="25"/>
    </row>
    <row r="123" ht="15">
      <c r="Y123" s="25"/>
    </row>
    <row r="124" ht="15">
      <c r="Y124" s="25"/>
    </row>
    <row r="125" ht="15">
      <c r="Y125" s="25"/>
    </row>
    <row r="126" ht="15">
      <c r="Y126" s="25"/>
    </row>
    <row r="127" ht="15">
      <c r="Y127" s="25"/>
    </row>
    <row r="128" ht="15">
      <c r="Y128" s="25"/>
    </row>
  </sheetData>
  <sheetProtection sheet="1" objects="1" scenarios="1"/>
  <mergeCells count="332">
    <mergeCell ref="A51:Y51"/>
    <mergeCell ref="A52:Y52"/>
    <mergeCell ref="O44:P44"/>
    <mergeCell ref="T45:Y45"/>
    <mergeCell ref="A47:Y47"/>
    <mergeCell ref="A48:Y48"/>
    <mergeCell ref="A49:Y49"/>
    <mergeCell ref="A50:Y50"/>
    <mergeCell ref="C44:D44"/>
    <mergeCell ref="E44:F44"/>
    <mergeCell ref="G44:H44"/>
    <mergeCell ref="I44:J44"/>
    <mergeCell ref="K44:L44"/>
    <mergeCell ref="M44:N44"/>
    <mergeCell ref="O42:P42"/>
    <mergeCell ref="C43:D43"/>
    <mergeCell ref="E43:F43"/>
    <mergeCell ref="G43:H43"/>
    <mergeCell ref="I43:J43"/>
    <mergeCell ref="K43:L43"/>
    <mergeCell ref="M43:N43"/>
    <mergeCell ref="O43:P43"/>
    <mergeCell ref="O41:P41"/>
    <mergeCell ref="V41:V43"/>
    <mergeCell ref="W41:W43"/>
    <mergeCell ref="X41:X43"/>
    <mergeCell ref="C42:D42"/>
    <mergeCell ref="E42:F42"/>
    <mergeCell ref="G42:H42"/>
    <mergeCell ref="I42:J42"/>
    <mergeCell ref="K42:L42"/>
    <mergeCell ref="M42:N42"/>
    <mergeCell ref="G40:H40"/>
    <mergeCell ref="I40:J40"/>
    <mergeCell ref="K40:L40"/>
    <mergeCell ref="M40:N40"/>
    <mergeCell ref="C41:D41"/>
    <mergeCell ref="E41:F41"/>
    <mergeCell ref="G41:H41"/>
    <mergeCell ref="I41:J41"/>
    <mergeCell ref="K41:L41"/>
    <mergeCell ref="M41:N41"/>
    <mergeCell ref="C37:D37"/>
    <mergeCell ref="O40:P40"/>
    <mergeCell ref="C39:D39"/>
    <mergeCell ref="E39:F39"/>
    <mergeCell ref="G39:H39"/>
    <mergeCell ref="I39:J39"/>
    <mergeCell ref="K39:L39"/>
    <mergeCell ref="M39:N39"/>
    <mergeCell ref="C40:D40"/>
    <mergeCell ref="E40:F40"/>
    <mergeCell ref="O38:P38"/>
    <mergeCell ref="O39:P39"/>
    <mergeCell ref="C38:D38"/>
    <mergeCell ref="E38:F38"/>
    <mergeCell ref="G38:H38"/>
    <mergeCell ref="I38:J38"/>
    <mergeCell ref="K38:L38"/>
    <mergeCell ref="M38:N38"/>
    <mergeCell ref="E37:F37"/>
    <mergeCell ref="G37:H37"/>
    <mergeCell ref="I37:J37"/>
    <mergeCell ref="K37:L37"/>
    <mergeCell ref="M37:N37"/>
    <mergeCell ref="O35:P35"/>
    <mergeCell ref="O36:P36"/>
    <mergeCell ref="O37:P37"/>
    <mergeCell ref="C36:D36"/>
    <mergeCell ref="E36:F36"/>
    <mergeCell ref="G36:H36"/>
    <mergeCell ref="I36:J36"/>
    <mergeCell ref="K36:L36"/>
    <mergeCell ref="M36:N36"/>
    <mergeCell ref="O34:P34"/>
    <mergeCell ref="V34:V39"/>
    <mergeCell ref="W34:W39"/>
    <mergeCell ref="X34:X39"/>
    <mergeCell ref="C35:D35"/>
    <mergeCell ref="E35:F35"/>
    <mergeCell ref="G35:H35"/>
    <mergeCell ref="I35:J35"/>
    <mergeCell ref="K35:L35"/>
    <mergeCell ref="M35:N35"/>
    <mergeCell ref="G33:H33"/>
    <mergeCell ref="I33:J33"/>
    <mergeCell ref="K33:L33"/>
    <mergeCell ref="M33:N33"/>
    <mergeCell ref="C34:D34"/>
    <mergeCell ref="E34:F34"/>
    <mergeCell ref="G34:H34"/>
    <mergeCell ref="I34:J34"/>
    <mergeCell ref="K34:L34"/>
    <mergeCell ref="M34:N34"/>
    <mergeCell ref="C30:D30"/>
    <mergeCell ref="O33:P33"/>
    <mergeCell ref="C32:D32"/>
    <mergeCell ref="E32:F32"/>
    <mergeCell ref="G32:H32"/>
    <mergeCell ref="I32:J32"/>
    <mergeCell ref="K32:L32"/>
    <mergeCell ref="M32:N32"/>
    <mergeCell ref="C33:D33"/>
    <mergeCell ref="E33:F33"/>
    <mergeCell ref="O31:P31"/>
    <mergeCell ref="O32:P32"/>
    <mergeCell ref="C31:D31"/>
    <mergeCell ref="E31:F31"/>
    <mergeCell ref="G31:H31"/>
    <mergeCell ref="I31:J31"/>
    <mergeCell ref="K31:L31"/>
    <mergeCell ref="M31:N31"/>
    <mergeCell ref="E30:F30"/>
    <mergeCell ref="G30:H30"/>
    <mergeCell ref="I30:J30"/>
    <mergeCell ref="K30:L30"/>
    <mergeCell ref="M30:N30"/>
    <mergeCell ref="O28:P28"/>
    <mergeCell ref="O29:P29"/>
    <mergeCell ref="O30:P30"/>
    <mergeCell ref="C29:D29"/>
    <mergeCell ref="E29:F29"/>
    <mergeCell ref="G29:H29"/>
    <mergeCell ref="I29:J29"/>
    <mergeCell ref="K29:L29"/>
    <mergeCell ref="M29:N29"/>
    <mergeCell ref="O27:P27"/>
    <mergeCell ref="V27:V32"/>
    <mergeCell ref="W27:W32"/>
    <mergeCell ref="X27:X32"/>
    <mergeCell ref="C28:D28"/>
    <mergeCell ref="E28:F28"/>
    <mergeCell ref="G28:H28"/>
    <mergeCell ref="I28:J28"/>
    <mergeCell ref="K28:L28"/>
    <mergeCell ref="M28:N28"/>
    <mergeCell ref="G26:H26"/>
    <mergeCell ref="I26:J26"/>
    <mergeCell ref="K26:L26"/>
    <mergeCell ref="M26:N26"/>
    <mergeCell ref="C27:D27"/>
    <mergeCell ref="E27:F27"/>
    <mergeCell ref="G27:H27"/>
    <mergeCell ref="I27:J27"/>
    <mergeCell ref="K27:L27"/>
    <mergeCell ref="M27:N27"/>
    <mergeCell ref="C23:D23"/>
    <mergeCell ref="O26:P26"/>
    <mergeCell ref="C25:D25"/>
    <mergeCell ref="E25:F25"/>
    <mergeCell ref="G25:H25"/>
    <mergeCell ref="I25:J25"/>
    <mergeCell ref="K25:L25"/>
    <mergeCell ref="M25:N25"/>
    <mergeCell ref="C26:D26"/>
    <mergeCell ref="E26:F26"/>
    <mergeCell ref="O24:P24"/>
    <mergeCell ref="O25:P25"/>
    <mergeCell ref="C24:D24"/>
    <mergeCell ref="E24:F24"/>
    <mergeCell ref="G24:H24"/>
    <mergeCell ref="I24:J24"/>
    <mergeCell ref="K24:L24"/>
    <mergeCell ref="M24:N24"/>
    <mergeCell ref="E23:F23"/>
    <mergeCell ref="G23:H23"/>
    <mergeCell ref="I23:J23"/>
    <mergeCell ref="K23:L23"/>
    <mergeCell ref="M23:N23"/>
    <mergeCell ref="O21:P21"/>
    <mergeCell ref="O22:P22"/>
    <mergeCell ref="O23:P23"/>
    <mergeCell ref="C22:D22"/>
    <mergeCell ref="E22:F22"/>
    <mergeCell ref="G22:H22"/>
    <mergeCell ref="I22:J22"/>
    <mergeCell ref="K22:L22"/>
    <mergeCell ref="M22:N22"/>
    <mergeCell ref="O20:P20"/>
    <mergeCell ref="V20:V25"/>
    <mergeCell ref="W20:W25"/>
    <mergeCell ref="X20:X25"/>
    <mergeCell ref="C21:D21"/>
    <mergeCell ref="E21:F21"/>
    <mergeCell ref="G21:H21"/>
    <mergeCell ref="I21:J21"/>
    <mergeCell ref="K21:L21"/>
    <mergeCell ref="M21:N21"/>
    <mergeCell ref="G19:H19"/>
    <mergeCell ref="I19:J19"/>
    <mergeCell ref="K19:L19"/>
    <mergeCell ref="M19:N19"/>
    <mergeCell ref="C20:D20"/>
    <mergeCell ref="E20:F20"/>
    <mergeCell ref="G20:H20"/>
    <mergeCell ref="I20:J20"/>
    <mergeCell ref="K20:L20"/>
    <mergeCell ref="M20:N20"/>
    <mergeCell ref="C16:D16"/>
    <mergeCell ref="O19:P19"/>
    <mergeCell ref="C18:D18"/>
    <mergeCell ref="E18:F18"/>
    <mergeCell ref="G18:H18"/>
    <mergeCell ref="I18:J18"/>
    <mergeCell ref="K18:L18"/>
    <mergeCell ref="M18:N18"/>
    <mergeCell ref="C19:D19"/>
    <mergeCell ref="E19:F19"/>
    <mergeCell ref="O17:P17"/>
    <mergeCell ref="O18:P18"/>
    <mergeCell ref="C17:D17"/>
    <mergeCell ref="E17:F17"/>
    <mergeCell ref="G17:H17"/>
    <mergeCell ref="I17:J17"/>
    <mergeCell ref="K17:L17"/>
    <mergeCell ref="M17:N17"/>
    <mergeCell ref="E16:F16"/>
    <mergeCell ref="G16:H16"/>
    <mergeCell ref="I16:J16"/>
    <mergeCell ref="K16:L16"/>
    <mergeCell ref="M16:N16"/>
    <mergeCell ref="O14:P14"/>
    <mergeCell ref="O15:P15"/>
    <mergeCell ref="O16:P16"/>
    <mergeCell ref="C15:D15"/>
    <mergeCell ref="E15:F15"/>
    <mergeCell ref="G15:H15"/>
    <mergeCell ref="I15:J15"/>
    <mergeCell ref="K15:L15"/>
    <mergeCell ref="M15:N15"/>
    <mergeCell ref="O13:P13"/>
    <mergeCell ref="V13:V18"/>
    <mergeCell ref="W13:W18"/>
    <mergeCell ref="X13:X18"/>
    <mergeCell ref="C14:D14"/>
    <mergeCell ref="E14:F14"/>
    <mergeCell ref="G14:H14"/>
    <mergeCell ref="I14:J14"/>
    <mergeCell ref="K14:L14"/>
    <mergeCell ref="M14:N14"/>
    <mergeCell ref="C13:D13"/>
    <mergeCell ref="E13:F13"/>
    <mergeCell ref="G13:H13"/>
    <mergeCell ref="I13:J13"/>
    <mergeCell ref="K13:L13"/>
    <mergeCell ref="M13:N13"/>
    <mergeCell ref="C12:D12"/>
    <mergeCell ref="E12:F12"/>
    <mergeCell ref="G12:H12"/>
    <mergeCell ref="I12:J12"/>
    <mergeCell ref="K12:L12"/>
    <mergeCell ref="M12:N12"/>
    <mergeCell ref="O12:P12"/>
    <mergeCell ref="O10:P10"/>
    <mergeCell ref="C11:D11"/>
    <mergeCell ref="E11:F11"/>
    <mergeCell ref="G11:H11"/>
    <mergeCell ref="I11:J11"/>
    <mergeCell ref="K11:L11"/>
    <mergeCell ref="M11:N11"/>
    <mergeCell ref="O11:P11"/>
    <mergeCell ref="C10:D10"/>
    <mergeCell ref="E10:F10"/>
    <mergeCell ref="G10:H10"/>
    <mergeCell ref="I10:J10"/>
    <mergeCell ref="K10:L10"/>
    <mergeCell ref="M10:N10"/>
    <mergeCell ref="O8:P8"/>
    <mergeCell ref="O9:P9"/>
    <mergeCell ref="C9:D9"/>
    <mergeCell ref="E9:F9"/>
    <mergeCell ref="G9:H9"/>
    <mergeCell ref="I9:J9"/>
    <mergeCell ref="K9:L9"/>
    <mergeCell ref="M9:N9"/>
    <mergeCell ref="C8:D8"/>
    <mergeCell ref="E8:F8"/>
    <mergeCell ref="G8:H8"/>
    <mergeCell ref="I8:J8"/>
    <mergeCell ref="K8:L8"/>
    <mergeCell ref="M8:N8"/>
    <mergeCell ref="V6:V11"/>
    <mergeCell ref="W6:W11"/>
    <mergeCell ref="X6:X11"/>
    <mergeCell ref="C7:D7"/>
    <mergeCell ref="E7:F7"/>
    <mergeCell ref="G7:H7"/>
    <mergeCell ref="I7:J7"/>
    <mergeCell ref="K7:L7"/>
    <mergeCell ref="M7:N7"/>
    <mergeCell ref="O7:P7"/>
    <mergeCell ref="M5:N5"/>
    <mergeCell ref="O5:P5"/>
    <mergeCell ref="C6:D6"/>
    <mergeCell ref="E6:F6"/>
    <mergeCell ref="G6:H6"/>
    <mergeCell ref="I6:J6"/>
    <mergeCell ref="K6:L6"/>
    <mergeCell ref="M6:N6"/>
    <mergeCell ref="O6:P6"/>
    <mergeCell ref="A5:B5"/>
    <mergeCell ref="C5:D5"/>
    <mergeCell ref="E5:F5"/>
    <mergeCell ref="G5:H5"/>
    <mergeCell ref="I5:J5"/>
    <mergeCell ref="K5:L5"/>
    <mergeCell ref="E4:F4"/>
    <mergeCell ref="G4:H4"/>
    <mergeCell ref="I4:J4"/>
    <mergeCell ref="K4:L4"/>
    <mergeCell ref="M4:N4"/>
    <mergeCell ref="O4:P4"/>
    <mergeCell ref="V1:Y1"/>
    <mergeCell ref="A2:N2"/>
    <mergeCell ref="C3:D3"/>
    <mergeCell ref="E3:F3"/>
    <mergeCell ref="G3:H3"/>
    <mergeCell ref="I3:J3"/>
    <mergeCell ref="K3:L3"/>
    <mergeCell ref="M3:N3"/>
    <mergeCell ref="R3:S3"/>
    <mergeCell ref="V2:Y2"/>
    <mergeCell ref="Q11:S12"/>
    <mergeCell ref="Q18:S19"/>
    <mergeCell ref="Q25:S26"/>
    <mergeCell ref="Q32:S33"/>
    <mergeCell ref="Q39:S40"/>
    <mergeCell ref="A1:L1"/>
    <mergeCell ref="O1:Q1"/>
    <mergeCell ref="R1:S1"/>
    <mergeCell ref="A4:B4"/>
    <mergeCell ref="C4:D4"/>
  </mergeCells>
  <conditionalFormatting sqref="U6:U44">
    <cfRule type="colorScale" priority="1" dxfId="1">
      <colorScale>
        <cfvo type="num" val="12"/>
        <cfvo type="num" val="12.1"/>
        <color rgb="FFFBB9CD"/>
        <color rgb="FFFF4D47"/>
      </colorScale>
    </cfRule>
  </conditionalFormatting>
  <dataValidations count="4">
    <dataValidation type="decimal" operator="lessThanOrEqual" allowBlank="1" showInputMessage="1" showErrorMessage="1" promptTitle="max. 12 h" errorTitle="Höchstarbeitszeit" error="max 12h bei Freizeiten; sonst max. 10 h" sqref="C6:P44">
      <formula1>12</formula1>
    </dataValidation>
    <dataValidation type="whole" allowBlank="1" showInputMessage="1" showErrorMessage="1" error="1 Für ein Tag oder 0 " sqref="Q41:R44 Q13:R16 Q20:R23 Q27:R30 Q34:R37">
      <formula1>0</formula1>
      <formula2>1</formula2>
    </dataValidation>
    <dataValidation type="whole" allowBlank="1" showInputMessage="1" showErrorMessage="1" error="1 Für ein Tag oder 0 &#10;" sqref="Q6:R9">
      <formula1>0</formula1>
      <formula2>1</formula2>
    </dataValidation>
    <dataValidation type="whole" allowBlank="1" showInputMessage="1" showErrorMessage="1" sqref="Q10:R10 Q17:R17 Q24:R24 Q31:R31 Q38:R38">
      <formula1>0</formula1>
      <formula2>3</formula2>
    </dataValidation>
  </dataValidations>
  <printOptions/>
  <pageMargins left="0.2" right="0.22" top="0.61" bottom="0.984251969" header="0.4921259845" footer="0.4921259845"/>
  <pageSetup fitToHeight="1" fitToWidth="1" horizontalDpi="600" verticalDpi="600" orientation="portrait" paperSize="9" scale="13"/>
</worksheet>
</file>

<file path=xl/worksheets/sheet6.xml><?xml version="1.0" encoding="utf-8"?>
<worksheet xmlns="http://schemas.openxmlformats.org/spreadsheetml/2006/main" xmlns:r="http://schemas.openxmlformats.org/officeDocument/2006/relationships">
  <sheetPr codeName="Tabelle19">
    <pageSetUpPr fitToPage="1"/>
  </sheetPr>
  <dimension ref="A1:BT128"/>
  <sheetViews>
    <sheetView zoomScalePageLayoutView="0" workbookViewId="0" topLeftCell="A3">
      <selection activeCell="O6" sqref="O6:P6"/>
    </sheetView>
  </sheetViews>
  <sheetFormatPr defaultColWidth="11.421875" defaultRowHeight="12.75" outlineLevelCol="1"/>
  <cols>
    <col min="1" max="1" width="8.7109375" style="4" customWidth="1"/>
    <col min="2" max="2" width="8.421875" style="2" customWidth="1"/>
    <col min="3" max="3" width="4.8515625" style="1" hidden="1" customWidth="1" outlineLevel="1"/>
    <col min="4" max="4" width="4.8515625" style="5" hidden="1" customWidth="1" outlineLevel="1"/>
    <col min="5" max="5" width="4.8515625" style="1" hidden="1" customWidth="1" outlineLevel="1"/>
    <col min="6" max="6" width="4.8515625" style="5" hidden="1" customWidth="1" outlineLevel="1"/>
    <col min="7" max="7" width="4.8515625" style="1" hidden="1" customWidth="1" outlineLevel="1"/>
    <col min="8" max="8" width="6.00390625" style="5" hidden="1" customWidth="1" outlineLevel="1"/>
    <col min="9" max="9" width="4.8515625" style="1" hidden="1" customWidth="1" outlineLevel="1"/>
    <col min="10" max="10" width="5.7109375" style="5" hidden="1" customWidth="1" outlineLevel="1"/>
    <col min="11" max="11" width="4.8515625" style="1" hidden="1" customWidth="1" outlineLevel="1"/>
    <col min="12" max="12" width="6.28125" style="5" hidden="1" customWidth="1" outlineLevel="1"/>
    <col min="13" max="13" width="4.8515625" style="1" hidden="1" customWidth="1" outlineLevel="1"/>
    <col min="14" max="14" width="6.28125" style="5" hidden="1" customWidth="1" outlineLevel="1"/>
    <col min="15" max="15" width="4.8515625" style="1" customWidth="1" collapsed="1"/>
    <col min="16" max="16" width="7.28125" style="5" customWidth="1"/>
    <col min="17" max="17" width="12.7109375" style="1" customWidth="1"/>
    <col min="18" max="18" width="8.00390625" style="1" customWidth="1"/>
    <col min="19" max="19" width="7.7109375" style="5" customWidth="1"/>
    <col min="20" max="20" width="14.00390625" style="26" customWidth="1"/>
    <col min="21" max="21" width="12.421875" style="1" customWidth="1"/>
    <col min="22" max="22" width="11.7109375" style="5" customWidth="1"/>
    <col min="23" max="23" width="11.8515625" style="1" customWidth="1"/>
    <col min="24" max="24" width="10.00390625" style="5" customWidth="1"/>
    <col min="25" max="25" width="24.28125" style="1" customWidth="1"/>
    <col min="26" max="26" width="7.7109375" style="25" customWidth="1"/>
    <col min="27" max="27" width="7.8515625" style="25" customWidth="1"/>
    <col min="28" max="28" width="6.00390625" style="25" customWidth="1"/>
    <col min="29" max="29" width="11.00390625" style="25" customWidth="1"/>
    <col min="30" max="69" width="11.421875" style="25" customWidth="1"/>
    <col min="70" max="16384" width="11.421875" style="4" customWidth="1"/>
  </cols>
  <sheetData>
    <row r="1" spans="1:69" s="60" customFormat="1" ht="45.75" customHeight="1" thickBot="1">
      <c r="A1" s="356">
        <f>Stammdaten!B3</f>
        <v>0</v>
      </c>
      <c r="B1" s="357"/>
      <c r="C1" s="358"/>
      <c r="D1" s="358"/>
      <c r="E1" s="358"/>
      <c r="F1" s="358"/>
      <c r="G1" s="358"/>
      <c r="H1" s="358"/>
      <c r="I1" s="358"/>
      <c r="J1" s="358"/>
      <c r="K1" s="358"/>
      <c r="L1" s="358"/>
      <c r="M1" s="204"/>
      <c r="N1" s="204"/>
      <c r="O1" s="400" t="str">
        <f>Februar!O1</f>
        <v>reguläre tägliche AZ im GP-Dienst/ Kirchenmusik (Stunden)</v>
      </c>
      <c r="P1" s="401"/>
      <c r="Q1" s="401"/>
      <c r="R1" s="395">
        <f>Stammdaten!B30</f>
        <v>0</v>
      </c>
      <c r="S1" s="396"/>
      <c r="T1" s="100" t="str">
        <f>Januar!T1</f>
        <v>SOLL-AZ  im GP/KM-Dienst (Stunden)</v>
      </c>
      <c r="U1" s="97">
        <f>Stammdaten!B25</f>
        <v>0</v>
      </c>
      <c r="V1" s="397" t="s">
        <v>120</v>
      </c>
      <c r="W1" s="398"/>
      <c r="X1" s="398"/>
      <c r="Y1" s="399"/>
      <c r="Z1" s="59"/>
      <c r="AA1" s="84"/>
      <c r="AB1" s="84"/>
      <c r="AC1" s="84"/>
      <c r="AD1" s="84"/>
      <c r="AE1" s="84"/>
      <c r="AF1" s="84"/>
      <c r="AG1" s="84"/>
      <c r="AH1" s="84"/>
      <c r="AI1" s="84"/>
      <c r="AJ1" s="84"/>
      <c r="AK1" s="84"/>
      <c r="AL1" s="84"/>
      <c r="AM1" s="84"/>
      <c r="AN1" s="84"/>
      <c r="AO1" s="84"/>
      <c r="AP1" s="84"/>
      <c r="AQ1" s="84"/>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row>
    <row r="2" spans="1:69" s="60" customFormat="1" ht="21" customHeight="1" thickBot="1">
      <c r="A2" s="332"/>
      <c r="B2" s="333"/>
      <c r="C2" s="333"/>
      <c r="D2" s="333"/>
      <c r="E2" s="333"/>
      <c r="F2" s="333"/>
      <c r="G2" s="333"/>
      <c r="H2" s="333"/>
      <c r="I2" s="333"/>
      <c r="J2" s="333"/>
      <c r="K2" s="333"/>
      <c r="L2" s="333"/>
      <c r="M2" s="333"/>
      <c r="N2" s="334"/>
      <c r="O2" s="200" t="s">
        <v>109</v>
      </c>
      <c r="P2" s="205"/>
      <c r="Q2" s="205"/>
      <c r="R2" s="205"/>
      <c r="S2" s="205"/>
      <c r="T2" s="205"/>
      <c r="U2" s="205"/>
      <c r="V2" s="406" t="s">
        <v>110</v>
      </c>
      <c r="W2" s="333"/>
      <c r="X2" s="333"/>
      <c r="Y2" s="407"/>
      <c r="Z2" s="59"/>
      <c r="AA2" s="84"/>
      <c r="AB2" s="84"/>
      <c r="AC2" s="84"/>
      <c r="AD2" s="84"/>
      <c r="AE2" s="84"/>
      <c r="AF2" s="84"/>
      <c r="AG2" s="84"/>
      <c r="AH2" s="84"/>
      <c r="AI2" s="84"/>
      <c r="AJ2" s="84"/>
      <c r="AK2" s="84"/>
      <c r="AL2" s="84"/>
      <c r="AM2" s="84"/>
      <c r="AN2" s="84"/>
      <c r="AO2" s="84"/>
      <c r="AP2" s="84"/>
      <c r="AQ2" s="84"/>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8" s="60" customFormat="1" ht="96" customHeight="1" thickBot="1">
      <c r="A3" s="31"/>
      <c r="B3" s="31" t="s">
        <v>23</v>
      </c>
      <c r="C3" s="383" t="str">
        <f>'2018'!B6</f>
        <v>1) Regelmäßige Veranstaltungen </v>
      </c>
      <c r="D3" s="383"/>
      <c r="E3" s="384" t="str">
        <f>'2018'!C6</f>
        <v>2) Einzelveranstaltungen, Projekte, Freizeiten, besondere Dienste </v>
      </c>
      <c r="F3" s="384"/>
      <c r="G3" s="385" t="str">
        <f>'2018'!D6</f>
        <v>3) Gremien, Konvente</v>
      </c>
      <c r="H3" s="385"/>
      <c r="I3" s="386" t="str">
        <f>'2018'!E6</f>
        <v>4) Sonstige Dienstpflichten </v>
      </c>
      <c r="J3" s="386"/>
      <c r="K3" s="387" t="str">
        <f>'2018'!F6</f>
        <v>5) Entwicklung neuer Arbeitsansätze / Unvorhersehbares / seelsorgerische Begleitung Einzelner</v>
      </c>
      <c r="L3" s="388"/>
      <c r="M3" s="415" t="str">
        <f>'2018'!G6</f>
        <v>6) sonstige Arbeitsfelder (z.B. Kirchenmusik) </v>
      </c>
      <c r="N3" s="416"/>
      <c r="O3" s="89" t="str">
        <f>'2018'!H6</f>
        <v>Tagesarbeitszeit</v>
      </c>
      <c r="P3" s="90" t="s">
        <v>46</v>
      </c>
      <c r="Q3" s="74" t="s">
        <v>107</v>
      </c>
      <c r="R3" s="402" t="s">
        <v>135</v>
      </c>
      <c r="S3" s="403"/>
      <c r="T3" s="91" t="s">
        <v>115</v>
      </c>
      <c r="U3" s="75" t="s">
        <v>116</v>
      </c>
      <c r="V3" s="266" t="s">
        <v>25</v>
      </c>
      <c r="W3" s="266" t="s">
        <v>24</v>
      </c>
      <c r="X3" s="266" t="s">
        <v>29</v>
      </c>
      <c r="Y3" s="92" t="s">
        <v>118</v>
      </c>
      <c r="Z3" s="59"/>
      <c r="AA3" s="84"/>
      <c r="AB3" s="84"/>
      <c r="AC3" s="84"/>
      <c r="AD3" s="84"/>
      <c r="AE3" s="84"/>
      <c r="AF3" s="84"/>
      <c r="AG3" s="84"/>
      <c r="AH3" s="84"/>
      <c r="AI3" s="84"/>
      <c r="AJ3" s="84"/>
      <c r="AK3" s="82"/>
      <c r="AL3" s="82"/>
      <c r="AM3" s="82"/>
      <c r="AN3" s="82"/>
      <c r="AO3" s="82"/>
      <c r="AP3" s="82"/>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row>
    <row r="4" spans="1:68" s="60" customFormat="1" ht="45.75" customHeight="1">
      <c r="A4" s="337" t="s">
        <v>47</v>
      </c>
      <c r="B4" s="338"/>
      <c r="C4" s="359">
        <f>Stammdaten!B33</f>
        <v>0</v>
      </c>
      <c r="D4" s="360"/>
      <c r="E4" s="359">
        <f>Stammdaten!B34</f>
        <v>0</v>
      </c>
      <c r="F4" s="360"/>
      <c r="G4" s="359">
        <f>Stammdaten!B35</f>
        <v>0</v>
      </c>
      <c r="H4" s="360"/>
      <c r="I4" s="359">
        <f>Stammdaten!B36</f>
        <v>0</v>
      </c>
      <c r="J4" s="360"/>
      <c r="K4" s="359">
        <f>Stammdaten!B37</f>
        <v>0</v>
      </c>
      <c r="L4" s="369"/>
      <c r="M4" s="417">
        <f>Stammdaten!B38</f>
        <v>0</v>
      </c>
      <c r="N4" s="418"/>
      <c r="O4" s="404">
        <f>Stammdaten!B25</f>
        <v>0</v>
      </c>
      <c r="P4" s="405"/>
      <c r="Q4" s="61">
        <f>Stammdaten!B4+Stammdaten!B5</f>
        <v>0</v>
      </c>
      <c r="R4" s="62" t="s">
        <v>108</v>
      </c>
      <c r="S4" s="203" t="s">
        <v>98</v>
      </c>
      <c r="T4" s="95"/>
      <c r="U4" s="64">
        <f>Stammdaten!B25</f>
        <v>0</v>
      </c>
      <c r="V4" s="63"/>
      <c r="W4" s="65"/>
      <c r="X4" s="65"/>
      <c r="Y4" s="93"/>
      <c r="Z4" s="59"/>
      <c r="AA4" s="84"/>
      <c r="AB4" s="84"/>
      <c r="AC4" s="84"/>
      <c r="AD4" s="84"/>
      <c r="AE4" s="84"/>
      <c r="AF4" s="84"/>
      <c r="AG4" s="84"/>
      <c r="AH4" s="84"/>
      <c r="AJ4" s="84"/>
      <c r="AK4" s="82"/>
      <c r="AL4" s="82"/>
      <c r="AM4" s="82"/>
      <c r="AN4" s="82"/>
      <c r="AO4" s="82"/>
      <c r="AP4" s="82"/>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row>
    <row r="5" spans="1:68" s="6" customFormat="1" ht="27" customHeight="1" thickBot="1">
      <c r="A5" s="367" t="s">
        <v>48</v>
      </c>
      <c r="B5" s="368"/>
      <c r="C5" s="361">
        <f>'2018'!B8</f>
        <v>0</v>
      </c>
      <c r="D5" s="362"/>
      <c r="E5" s="361">
        <f>'2018'!C8</f>
        <v>0</v>
      </c>
      <c r="F5" s="362"/>
      <c r="G5" s="361">
        <f>'2018'!D8</f>
        <v>0</v>
      </c>
      <c r="H5" s="362"/>
      <c r="I5" s="361">
        <f>'2018'!E8</f>
        <v>0</v>
      </c>
      <c r="J5" s="362"/>
      <c r="K5" s="361">
        <f>'2018'!F8</f>
        <v>0</v>
      </c>
      <c r="L5" s="370"/>
      <c r="M5" s="419">
        <f>'2018'!G8</f>
        <v>0</v>
      </c>
      <c r="N5" s="420"/>
      <c r="O5" s="391">
        <f>'2018'!H8</f>
        <v>0</v>
      </c>
      <c r="P5" s="392"/>
      <c r="Q5" s="68">
        <f>Februar!Q5-März!Q45</f>
        <v>0</v>
      </c>
      <c r="R5" s="69"/>
      <c r="S5" s="70">
        <f>SUM(S6:S44)</f>
        <v>0</v>
      </c>
      <c r="T5" s="96"/>
      <c r="U5" s="72">
        <f>U4-W44</f>
        <v>0</v>
      </c>
      <c r="V5" s="71"/>
      <c r="W5" s="73"/>
      <c r="X5" s="73"/>
      <c r="Y5" s="94"/>
      <c r="Z5" s="25"/>
      <c r="AA5" s="84"/>
      <c r="AB5" s="84"/>
      <c r="AC5" s="112"/>
      <c r="AD5" s="84"/>
      <c r="AE5" s="84"/>
      <c r="AF5" s="84"/>
      <c r="AG5" s="84"/>
      <c r="AH5" s="84"/>
      <c r="AI5" s="84"/>
      <c r="AJ5" s="84"/>
      <c r="AK5" s="83"/>
      <c r="AL5" s="83"/>
      <c r="AM5" s="83"/>
      <c r="AN5" s="83"/>
      <c r="AO5" s="83"/>
      <c r="AP5" s="83"/>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row>
    <row r="6" spans="1:68" s="33" customFormat="1" ht="15" customHeight="1">
      <c r="A6" s="40" t="s">
        <v>16</v>
      </c>
      <c r="B6" s="41"/>
      <c r="C6" s="380"/>
      <c r="D6" s="380"/>
      <c r="E6" s="377"/>
      <c r="F6" s="377"/>
      <c r="G6" s="374"/>
      <c r="H6" s="374"/>
      <c r="I6" s="363"/>
      <c r="J6" s="363"/>
      <c r="K6" s="341"/>
      <c r="L6" s="342"/>
      <c r="M6" s="350"/>
      <c r="N6" s="351"/>
      <c r="O6" s="389"/>
      <c r="P6" s="390"/>
      <c r="Q6" s="144"/>
      <c r="R6" s="145"/>
      <c r="S6" s="113" t="str">
        <f>IF(R6=INTERN!$A$4,$R$1,"0")</f>
        <v>0</v>
      </c>
      <c r="T6" s="191"/>
      <c r="U6" s="116">
        <f>SUM(C6:O6)+S6</f>
        <v>0</v>
      </c>
      <c r="V6" s="322"/>
      <c r="W6" s="325"/>
      <c r="X6" s="325"/>
      <c r="Y6" s="150"/>
      <c r="Z6" s="32"/>
      <c r="AA6" s="84"/>
      <c r="AB6" s="84"/>
      <c r="AC6" s="84"/>
      <c r="AD6" s="84"/>
      <c r="AE6" s="84"/>
      <c r="AF6" s="84"/>
      <c r="AG6" s="84"/>
      <c r="AH6" s="84"/>
      <c r="AI6" s="84"/>
      <c r="AJ6" s="84"/>
      <c r="AK6" s="84"/>
      <c r="AL6" s="84"/>
      <c r="AM6" s="84"/>
      <c r="AN6" s="84"/>
      <c r="AO6" s="84"/>
      <c r="AP6" s="84"/>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s="67" customFormat="1" ht="12.75">
      <c r="A7" s="42" t="s">
        <v>15</v>
      </c>
      <c r="B7" s="43"/>
      <c r="C7" s="378"/>
      <c r="D7" s="378"/>
      <c r="E7" s="375"/>
      <c r="F7" s="375"/>
      <c r="G7" s="372"/>
      <c r="H7" s="372"/>
      <c r="I7" s="371"/>
      <c r="J7" s="371"/>
      <c r="K7" s="352"/>
      <c r="L7" s="353"/>
      <c r="M7" s="343"/>
      <c r="N7" s="344"/>
      <c r="O7" s="354"/>
      <c r="P7" s="355"/>
      <c r="Q7" s="146"/>
      <c r="R7" s="147"/>
      <c r="S7" s="114" t="str">
        <f>IF(R7=INTERN!$A$4,$R$1,"0")</f>
        <v>0</v>
      </c>
      <c r="T7" s="192"/>
      <c r="U7" s="117">
        <f aca="true" t="shared" si="0" ref="U7:U44">SUM(C7:O7)+S7</f>
        <v>0</v>
      </c>
      <c r="V7" s="323"/>
      <c r="W7" s="326"/>
      <c r="X7" s="326"/>
      <c r="Y7" s="151"/>
      <c r="Z7" s="66"/>
      <c r="AA7" s="84"/>
      <c r="AB7" s="84"/>
      <c r="AC7" s="84"/>
      <c r="AD7" s="84"/>
      <c r="AE7" s="84"/>
      <c r="AF7" s="84"/>
      <c r="AG7" s="84"/>
      <c r="AH7" s="85"/>
      <c r="AI7" s="85"/>
      <c r="AJ7" s="85"/>
      <c r="AK7" s="85"/>
      <c r="AL7" s="85"/>
      <c r="AM7" s="85"/>
      <c r="AN7" s="85"/>
      <c r="AO7" s="85"/>
      <c r="AP7" s="85"/>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row>
    <row r="8" spans="1:69" s="67" customFormat="1" ht="12.75">
      <c r="A8" s="42" t="s">
        <v>14</v>
      </c>
      <c r="B8" s="43"/>
      <c r="C8" s="378"/>
      <c r="D8" s="378"/>
      <c r="E8" s="375"/>
      <c r="F8" s="375"/>
      <c r="G8" s="372"/>
      <c r="H8" s="372"/>
      <c r="I8" s="371"/>
      <c r="J8" s="371"/>
      <c r="K8" s="352"/>
      <c r="L8" s="353"/>
      <c r="M8" s="343"/>
      <c r="N8" s="344"/>
      <c r="O8" s="354"/>
      <c r="P8" s="355"/>
      <c r="Q8" s="146"/>
      <c r="R8" s="147"/>
      <c r="S8" s="114" t="str">
        <f>IF(R8=INTERN!$A$4,$R$1,"0")</f>
        <v>0</v>
      </c>
      <c r="T8" s="192"/>
      <c r="U8" s="117">
        <f t="shared" si="0"/>
        <v>0</v>
      </c>
      <c r="V8" s="323"/>
      <c r="W8" s="326"/>
      <c r="X8" s="326"/>
      <c r="Y8" s="151"/>
      <c r="Z8" s="66"/>
      <c r="AA8" s="84"/>
      <c r="AB8" s="84"/>
      <c r="AC8" s="84"/>
      <c r="AD8" s="84"/>
      <c r="AE8" s="84"/>
      <c r="AF8" s="84"/>
      <c r="AG8" s="84"/>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row>
    <row r="9" spans="1:69" s="29" customFormat="1" ht="12.75">
      <c r="A9" s="42" t="s">
        <v>13</v>
      </c>
      <c r="B9" s="43">
        <v>1</v>
      </c>
      <c r="C9" s="378"/>
      <c r="D9" s="378"/>
      <c r="E9" s="375"/>
      <c r="F9" s="375"/>
      <c r="G9" s="372"/>
      <c r="H9" s="372"/>
      <c r="I9" s="371"/>
      <c r="J9" s="371"/>
      <c r="K9" s="352"/>
      <c r="L9" s="353"/>
      <c r="M9" s="343"/>
      <c r="N9" s="344"/>
      <c r="O9" s="354"/>
      <c r="P9" s="355"/>
      <c r="Q9" s="146"/>
      <c r="R9" s="147"/>
      <c r="S9" s="114" t="str">
        <f>IF(R9=INTERN!$A$4,$R$1,"0")</f>
        <v>0</v>
      </c>
      <c r="T9" s="192"/>
      <c r="U9" s="117">
        <f t="shared" si="0"/>
        <v>0</v>
      </c>
      <c r="V9" s="323"/>
      <c r="W9" s="326"/>
      <c r="X9" s="326"/>
      <c r="Y9" s="151"/>
      <c r="Z9" s="28"/>
      <c r="AA9" s="84"/>
      <c r="AB9" s="84"/>
      <c r="AC9" s="84"/>
      <c r="AD9" s="84"/>
      <c r="AE9" s="84"/>
      <c r="AF9" s="84"/>
      <c r="AG9" s="84"/>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row>
    <row r="10" spans="1:69" s="29" customFormat="1" ht="13.5" thickBot="1">
      <c r="A10" s="44" t="s">
        <v>17</v>
      </c>
      <c r="B10" s="45">
        <v>2</v>
      </c>
      <c r="C10" s="379"/>
      <c r="D10" s="379"/>
      <c r="E10" s="376"/>
      <c r="F10" s="376"/>
      <c r="G10" s="373"/>
      <c r="H10" s="373"/>
      <c r="I10" s="364"/>
      <c r="J10" s="364"/>
      <c r="K10" s="339"/>
      <c r="L10" s="340"/>
      <c r="M10" s="365"/>
      <c r="N10" s="366"/>
      <c r="O10" s="381"/>
      <c r="P10" s="382"/>
      <c r="Q10" s="148"/>
      <c r="R10" s="149"/>
      <c r="S10" s="115">
        <f>R10*R1</f>
        <v>0</v>
      </c>
      <c r="T10" s="193"/>
      <c r="U10" s="118">
        <f t="shared" si="0"/>
        <v>0</v>
      </c>
      <c r="V10" s="323"/>
      <c r="W10" s="326"/>
      <c r="X10" s="326"/>
      <c r="Y10" s="151"/>
      <c r="Z10" s="28"/>
      <c r="AA10" s="28"/>
      <c r="AB10" s="28"/>
      <c r="AC10" s="28"/>
      <c r="AD10" s="32"/>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row>
    <row r="11" spans="1:69" s="29" customFormat="1" ht="12.75">
      <c r="A11" s="40" t="s">
        <v>18</v>
      </c>
      <c r="B11" s="41">
        <v>3</v>
      </c>
      <c r="C11" s="380"/>
      <c r="D11" s="380"/>
      <c r="E11" s="377"/>
      <c r="F11" s="377"/>
      <c r="G11" s="374"/>
      <c r="H11" s="374"/>
      <c r="I11" s="363"/>
      <c r="J11" s="363"/>
      <c r="K11" s="341"/>
      <c r="L11" s="342"/>
      <c r="M11" s="350"/>
      <c r="N11" s="351"/>
      <c r="O11" s="389"/>
      <c r="P11" s="390"/>
      <c r="Q11" s="316"/>
      <c r="R11" s="317"/>
      <c r="S11" s="318"/>
      <c r="T11" s="191"/>
      <c r="U11" s="116">
        <f>SUM(C11:O11)</f>
        <v>0</v>
      </c>
      <c r="V11" s="324"/>
      <c r="W11" s="327"/>
      <c r="X11" s="327"/>
      <c r="Y11" s="151"/>
      <c r="Z11" s="28"/>
      <c r="AA11" s="28"/>
      <c r="AB11" s="28"/>
      <c r="AC11" s="28"/>
      <c r="AD11" s="32"/>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row>
    <row r="12" spans="1:69" s="29" customFormat="1" ht="13.5" thickBot="1">
      <c r="A12" s="44" t="s">
        <v>19</v>
      </c>
      <c r="B12" s="45">
        <v>4</v>
      </c>
      <c r="C12" s="379"/>
      <c r="D12" s="379"/>
      <c r="E12" s="376"/>
      <c r="F12" s="376"/>
      <c r="G12" s="373"/>
      <c r="H12" s="373"/>
      <c r="I12" s="364"/>
      <c r="J12" s="364"/>
      <c r="K12" s="339"/>
      <c r="L12" s="340"/>
      <c r="M12" s="365"/>
      <c r="N12" s="366"/>
      <c r="O12" s="381"/>
      <c r="P12" s="382"/>
      <c r="Q12" s="319"/>
      <c r="R12" s="320"/>
      <c r="S12" s="321"/>
      <c r="T12" s="193"/>
      <c r="U12" s="118">
        <f>SUM(C12:O12)</f>
        <v>0</v>
      </c>
      <c r="V12" s="46">
        <f>SUM(U6:U12)</f>
        <v>0</v>
      </c>
      <c r="W12" s="35">
        <f>Februar!W44-März!V12</f>
        <v>0</v>
      </c>
      <c r="X12" s="35" t="e">
        <f>(W12*100)/U1</f>
        <v>#DIV/0!</v>
      </c>
      <c r="Y12" s="152"/>
      <c r="Z12" s="28" t="s">
        <v>21</v>
      </c>
      <c r="AA12" s="28"/>
      <c r="AB12" s="28"/>
      <c r="AC12" s="28"/>
      <c r="AD12" s="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row>
    <row r="13" spans="1:69" s="29" customFormat="1" ht="12.75">
      <c r="A13" s="40" t="s">
        <v>16</v>
      </c>
      <c r="B13" s="41">
        <v>5</v>
      </c>
      <c r="C13" s="380"/>
      <c r="D13" s="380"/>
      <c r="E13" s="377"/>
      <c r="F13" s="377"/>
      <c r="G13" s="374"/>
      <c r="H13" s="374"/>
      <c r="I13" s="363"/>
      <c r="J13" s="363"/>
      <c r="K13" s="341"/>
      <c r="L13" s="342"/>
      <c r="M13" s="350"/>
      <c r="N13" s="351"/>
      <c r="O13" s="389"/>
      <c r="P13" s="390"/>
      <c r="Q13" s="144"/>
      <c r="R13" s="145"/>
      <c r="S13" s="113" t="str">
        <f>IF(R13=INTERN!$A$4,$R$1,"0")</f>
        <v>0</v>
      </c>
      <c r="T13" s="191"/>
      <c r="U13" s="116">
        <f t="shared" si="0"/>
        <v>0</v>
      </c>
      <c r="V13" s="348"/>
      <c r="W13" s="335"/>
      <c r="X13" s="335"/>
      <c r="Y13" s="150"/>
      <c r="Z13" s="28"/>
      <c r="AA13" s="28"/>
      <c r="AB13" s="28"/>
      <c r="AC13" s="28"/>
      <c r="AD13" s="32"/>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row>
    <row r="14" spans="1:69" s="29" customFormat="1" ht="12.75">
      <c r="A14" s="42" t="s">
        <v>15</v>
      </c>
      <c r="B14" s="43">
        <v>6</v>
      </c>
      <c r="C14" s="378"/>
      <c r="D14" s="378"/>
      <c r="E14" s="375"/>
      <c r="F14" s="375"/>
      <c r="G14" s="372"/>
      <c r="H14" s="372"/>
      <c r="I14" s="371"/>
      <c r="J14" s="371"/>
      <c r="K14" s="352"/>
      <c r="L14" s="353"/>
      <c r="M14" s="343"/>
      <c r="N14" s="344"/>
      <c r="O14" s="354"/>
      <c r="P14" s="355"/>
      <c r="Q14" s="146"/>
      <c r="R14" s="147"/>
      <c r="S14" s="114" t="str">
        <f>IF(R14=INTERN!$A$4,$R$1,"0")</f>
        <v>0</v>
      </c>
      <c r="T14" s="192"/>
      <c r="U14" s="117">
        <f t="shared" si="0"/>
        <v>0</v>
      </c>
      <c r="V14" s="348"/>
      <c r="W14" s="335"/>
      <c r="X14" s="335"/>
      <c r="Y14" s="151"/>
      <c r="Z14" s="28"/>
      <c r="AA14" s="28"/>
      <c r="AB14" s="28"/>
      <c r="AC14" s="28"/>
      <c r="AD14" s="32"/>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row>
    <row r="15" spans="1:69" s="29" customFormat="1" ht="12.75">
      <c r="A15" s="42" t="s">
        <v>14</v>
      </c>
      <c r="B15" s="43">
        <v>7</v>
      </c>
      <c r="C15" s="378"/>
      <c r="D15" s="378"/>
      <c r="E15" s="375"/>
      <c r="F15" s="375"/>
      <c r="G15" s="372"/>
      <c r="H15" s="372"/>
      <c r="I15" s="371"/>
      <c r="J15" s="371"/>
      <c r="K15" s="352"/>
      <c r="L15" s="353"/>
      <c r="M15" s="343"/>
      <c r="N15" s="344"/>
      <c r="O15" s="354"/>
      <c r="P15" s="355"/>
      <c r="Q15" s="146"/>
      <c r="R15" s="147"/>
      <c r="S15" s="114" t="str">
        <f>IF(R15=INTERN!$A$4,$R$1,"0")</f>
        <v>0</v>
      </c>
      <c r="T15" s="192"/>
      <c r="U15" s="117">
        <f t="shared" si="0"/>
        <v>0</v>
      </c>
      <c r="V15" s="348"/>
      <c r="W15" s="335"/>
      <c r="X15" s="335"/>
      <c r="Y15" s="151"/>
      <c r="Z15" s="28"/>
      <c r="AA15" s="28"/>
      <c r="AB15" s="28"/>
      <c r="AC15" s="28"/>
      <c r="AD15" s="32"/>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row>
    <row r="16" spans="1:69" s="29" customFormat="1" ht="12.75">
      <c r="A16" s="42" t="s">
        <v>13</v>
      </c>
      <c r="B16" s="43">
        <v>8</v>
      </c>
      <c r="C16" s="378"/>
      <c r="D16" s="378"/>
      <c r="E16" s="375"/>
      <c r="F16" s="375"/>
      <c r="G16" s="372"/>
      <c r="H16" s="372"/>
      <c r="I16" s="371"/>
      <c r="J16" s="371"/>
      <c r="K16" s="352"/>
      <c r="L16" s="353"/>
      <c r="M16" s="343"/>
      <c r="N16" s="344"/>
      <c r="O16" s="354"/>
      <c r="P16" s="355"/>
      <c r="Q16" s="146"/>
      <c r="R16" s="147"/>
      <c r="S16" s="114" t="str">
        <f>IF(R16=INTERN!$A$4,$R$1,"0")</f>
        <v>0</v>
      </c>
      <c r="T16" s="192"/>
      <c r="U16" s="117">
        <f t="shared" si="0"/>
        <v>0</v>
      </c>
      <c r="V16" s="348"/>
      <c r="W16" s="335"/>
      <c r="X16" s="335"/>
      <c r="Y16" s="151"/>
      <c r="Z16" s="28"/>
      <c r="AA16" s="28"/>
      <c r="AB16" s="28"/>
      <c r="AC16" s="28"/>
      <c r="AD16" s="32"/>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row>
    <row r="17" spans="1:69" s="29" customFormat="1" ht="13.5" thickBot="1">
      <c r="A17" s="44" t="s">
        <v>17</v>
      </c>
      <c r="B17" s="45">
        <v>9</v>
      </c>
      <c r="C17" s="379"/>
      <c r="D17" s="379"/>
      <c r="E17" s="376"/>
      <c r="F17" s="376"/>
      <c r="G17" s="373"/>
      <c r="H17" s="373"/>
      <c r="I17" s="364"/>
      <c r="J17" s="364"/>
      <c r="K17" s="339"/>
      <c r="L17" s="340"/>
      <c r="M17" s="365"/>
      <c r="N17" s="366"/>
      <c r="O17" s="381"/>
      <c r="P17" s="382"/>
      <c r="Q17" s="148"/>
      <c r="R17" s="149"/>
      <c r="S17" s="115">
        <f>R17*R1</f>
        <v>0</v>
      </c>
      <c r="T17" s="193"/>
      <c r="U17" s="118">
        <f t="shared" si="0"/>
        <v>0</v>
      </c>
      <c r="V17" s="348"/>
      <c r="W17" s="335"/>
      <c r="X17" s="335"/>
      <c r="Y17" s="151"/>
      <c r="Z17" s="28"/>
      <c r="AA17" s="28"/>
      <c r="AB17" s="28"/>
      <c r="AC17" s="28"/>
      <c r="AD17" s="32"/>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row>
    <row r="18" spans="1:69" s="29" customFormat="1" ht="12.75">
      <c r="A18" s="40" t="s">
        <v>18</v>
      </c>
      <c r="B18" s="41">
        <v>10</v>
      </c>
      <c r="C18" s="380"/>
      <c r="D18" s="380"/>
      <c r="E18" s="377"/>
      <c r="F18" s="377"/>
      <c r="G18" s="374"/>
      <c r="H18" s="374"/>
      <c r="I18" s="363"/>
      <c r="J18" s="363"/>
      <c r="K18" s="341"/>
      <c r="L18" s="342"/>
      <c r="M18" s="350"/>
      <c r="N18" s="351"/>
      <c r="O18" s="389"/>
      <c r="P18" s="390"/>
      <c r="Q18" s="316"/>
      <c r="R18" s="317"/>
      <c r="S18" s="318"/>
      <c r="T18" s="191"/>
      <c r="U18" s="116">
        <f>SUM(C18:O18)</f>
        <v>0</v>
      </c>
      <c r="V18" s="349"/>
      <c r="W18" s="336"/>
      <c r="X18" s="336"/>
      <c r="Y18" s="151"/>
      <c r="Z18" s="28"/>
      <c r="AA18" s="28"/>
      <c r="AB18" s="28"/>
      <c r="AC18" s="28"/>
      <c r="AD18" s="32"/>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row>
    <row r="19" spans="1:69" s="29" customFormat="1" ht="13.5" thickBot="1">
      <c r="A19" s="44" t="s">
        <v>19</v>
      </c>
      <c r="B19" s="45">
        <v>11</v>
      </c>
      <c r="C19" s="379"/>
      <c r="D19" s="379"/>
      <c r="E19" s="376"/>
      <c r="F19" s="376"/>
      <c r="G19" s="373"/>
      <c r="H19" s="373"/>
      <c r="I19" s="364"/>
      <c r="J19" s="364"/>
      <c r="K19" s="339"/>
      <c r="L19" s="340"/>
      <c r="M19" s="365"/>
      <c r="N19" s="366"/>
      <c r="O19" s="381"/>
      <c r="P19" s="382"/>
      <c r="Q19" s="319"/>
      <c r="R19" s="320"/>
      <c r="S19" s="321"/>
      <c r="T19" s="193"/>
      <c r="U19" s="118">
        <f>SUM(C19:O19)</f>
        <v>0</v>
      </c>
      <c r="V19" s="46">
        <f>SUM(U13:U19)</f>
        <v>0</v>
      </c>
      <c r="W19" s="35">
        <f>W12-V19</f>
        <v>0</v>
      </c>
      <c r="X19" s="35" t="e">
        <f>(W19*100)/U1</f>
        <v>#DIV/0!</v>
      </c>
      <c r="Y19" s="152"/>
      <c r="Z19" s="28"/>
      <c r="AA19" s="28"/>
      <c r="AB19" s="28"/>
      <c r="AC19" s="28"/>
      <c r="AD19" s="32"/>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row>
    <row r="20" spans="1:69" s="29" customFormat="1" ht="12.75">
      <c r="A20" s="40" t="s">
        <v>16</v>
      </c>
      <c r="B20" s="41">
        <v>12</v>
      </c>
      <c r="C20" s="380"/>
      <c r="D20" s="380"/>
      <c r="E20" s="377"/>
      <c r="F20" s="377"/>
      <c r="G20" s="374"/>
      <c r="H20" s="374"/>
      <c r="I20" s="363"/>
      <c r="J20" s="363"/>
      <c r="K20" s="341"/>
      <c r="L20" s="342"/>
      <c r="M20" s="350"/>
      <c r="N20" s="351"/>
      <c r="O20" s="389"/>
      <c r="P20" s="390"/>
      <c r="Q20" s="144"/>
      <c r="R20" s="145"/>
      <c r="S20" s="113" t="str">
        <f>IF(R20=INTERN!$A$4,$R$1,"0")</f>
        <v>0</v>
      </c>
      <c r="T20" s="191"/>
      <c r="U20" s="119">
        <f t="shared" si="0"/>
        <v>0</v>
      </c>
      <c r="V20" s="335" t="s">
        <v>21</v>
      </c>
      <c r="W20" s="335"/>
      <c r="X20" s="335"/>
      <c r="Y20" s="150"/>
      <c r="Z20" s="28"/>
      <c r="AA20" s="28"/>
      <c r="AB20" s="28"/>
      <c r="AC20" s="28"/>
      <c r="AD20" s="32"/>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row>
    <row r="21" spans="1:69" s="29" customFormat="1" ht="12.75">
      <c r="A21" s="42" t="s">
        <v>15</v>
      </c>
      <c r="B21" s="43">
        <v>13</v>
      </c>
      <c r="C21" s="378"/>
      <c r="D21" s="378"/>
      <c r="E21" s="375"/>
      <c r="F21" s="375"/>
      <c r="G21" s="372"/>
      <c r="H21" s="372"/>
      <c r="I21" s="371"/>
      <c r="J21" s="371"/>
      <c r="K21" s="352"/>
      <c r="L21" s="353"/>
      <c r="M21" s="343"/>
      <c r="N21" s="344"/>
      <c r="O21" s="354"/>
      <c r="P21" s="355"/>
      <c r="Q21" s="146"/>
      <c r="R21" s="147"/>
      <c r="S21" s="114" t="str">
        <f>IF(R21=INTERN!$A$4,$R$1,"0")</f>
        <v>0</v>
      </c>
      <c r="T21" s="192"/>
      <c r="U21" s="120">
        <f t="shared" si="0"/>
        <v>0</v>
      </c>
      <c r="V21" s="335"/>
      <c r="W21" s="335"/>
      <c r="X21" s="335"/>
      <c r="Y21" s="151"/>
      <c r="Z21" s="28"/>
      <c r="AA21" s="28"/>
      <c r="AB21" s="28"/>
      <c r="AC21" s="28"/>
      <c r="AD21" s="32"/>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row>
    <row r="22" spans="1:69" s="29" customFormat="1" ht="12.75">
      <c r="A22" s="42" t="s">
        <v>14</v>
      </c>
      <c r="B22" s="43">
        <v>14</v>
      </c>
      <c r="C22" s="378"/>
      <c r="D22" s="378"/>
      <c r="E22" s="375"/>
      <c r="F22" s="375"/>
      <c r="G22" s="372"/>
      <c r="H22" s="372"/>
      <c r="I22" s="371"/>
      <c r="J22" s="371"/>
      <c r="K22" s="352"/>
      <c r="L22" s="353"/>
      <c r="M22" s="343"/>
      <c r="N22" s="344"/>
      <c r="O22" s="354"/>
      <c r="P22" s="355"/>
      <c r="Q22" s="146"/>
      <c r="R22" s="147"/>
      <c r="S22" s="114" t="str">
        <f>IF(R22=INTERN!$A$4,$R$1,"0")</f>
        <v>0</v>
      </c>
      <c r="T22" s="192"/>
      <c r="U22" s="120">
        <f t="shared" si="0"/>
        <v>0</v>
      </c>
      <c r="V22" s="335"/>
      <c r="W22" s="335"/>
      <c r="X22" s="335"/>
      <c r="Y22" s="151"/>
      <c r="Z22" s="28"/>
      <c r="AA22" s="28"/>
      <c r="AB22" s="28"/>
      <c r="AC22" s="28"/>
      <c r="AD22" s="32"/>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row>
    <row r="23" spans="1:69" s="29" customFormat="1" ht="12.75">
      <c r="A23" s="42" t="s">
        <v>13</v>
      </c>
      <c r="B23" s="43">
        <v>15</v>
      </c>
      <c r="C23" s="378"/>
      <c r="D23" s="378"/>
      <c r="E23" s="375"/>
      <c r="F23" s="375"/>
      <c r="G23" s="372"/>
      <c r="H23" s="372"/>
      <c r="I23" s="371"/>
      <c r="J23" s="371"/>
      <c r="K23" s="352"/>
      <c r="L23" s="353"/>
      <c r="M23" s="343"/>
      <c r="N23" s="344"/>
      <c r="O23" s="354"/>
      <c r="P23" s="355"/>
      <c r="Q23" s="146"/>
      <c r="R23" s="147"/>
      <c r="S23" s="114" t="str">
        <f>IF(R23=INTERN!$A$4,$R$1,"0")</f>
        <v>0</v>
      </c>
      <c r="T23" s="192"/>
      <c r="U23" s="120">
        <f t="shared" si="0"/>
        <v>0</v>
      </c>
      <c r="V23" s="335"/>
      <c r="W23" s="335"/>
      <c r="X23" s="335"/>
      <c r="Y23" s="151"/>
      <c r="Z23" s="28"/>
      <c r="AA23" s="28"/>
      <c r="AB23" s="28"/>
      <c r="AC23" s="28"/>
      <c r="AD23" s="32"/>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row>
    <row r="24" spans="1:69" s="29" customFormat="1" ht="13.5" thickBot="1">
      <c r="A24" s="44" t="s">
        <v>17</v>
      </c>
      <c r="B24" s="45">
        <v>16</v>
      </c>
      <c r="C24" s="379"/>
      <c r="D24" s="379"/>
      <c r="E24" s="376"/>
      <c r="F24" s="376"/>
      <c r="G24" s="373"/>
      <c r="H24" s="373"/>
      <c r="I24" s="364"/>
      <c r="J24" s="364"/>
      <c r="K24" s="339"/>
      <c r="L24" s="340"/>
      <c r="M24" s="365"/>
      <c r="N24" s="366"/>
      <c r="O24" s="381"/>
      <c r="P24" s="382"/>
      <c r="Q24" s="148"/>
      <c r="R24" s="149"/>
      <c r="S24" s="115">
        <f>R24*R1</f>
        <v>0</v>
      </c>
      <c r="T24" s="193"/>
      <c r="U24" s="121">
        <f t="shared" si="0"/>
        <v>0</v>
      </c>
      <c r="V24" s="335"/>
      <c r="W24" s="335"/>
      <c r="X24" s="335"/>
      <c r="Y24" s="151"/>
      <c r="Z24" s="28"/>
      <c r="AA24" s="28"/>
      <c r="AB24" s="28"/>
      <c r="AC24" s="28"/>
      <c r="AD24" s="32"/>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row>
    <row r="25" spans="1:69" s="29" customFormat="1" ht="12.75">
      <c r="A25" s="40" t="s">
        <v>18</v>
      </c>
      <c r="B25" s="41">
        <v>17</v>
      </c>
      <c r="C25" s="380"/>
      <c r="D25" s="380"/>
      <c r="E25" s="377"/>
      <c r="F25" s="377"/>
      <c r="G25" s="374"/>
      <c r="H25" s="374"/>
      <c r="I25" s="363"/>
      <c r="J25" s="363"/>
      <c r="K25" s="341"/>
      <c r="L25" s="342"/>
      <c r="M25" s="350"/>
      <c r="N25" s="351"/>
      <c r="O25" s="389"/>
      <c r="P25" s="390"/>
      <c r="Q25" s="316"/>
      <c r="R25" s="317"/>
      <c r="S25" s="318"/>
      <c r="T25" s="191"/>
      <c r="U25" s="119">
        <f>SUM(C25:O25)</f>
        <v>0</v>
      </c>
      <c r="V25" s="336"/>
      <c r="W25" s="336"/>
      <c r="X25" s="336"/>
      <c r="Y25" s="151"/>
      <c r="Z25" s="28"/>
      <c r="AA25" s="28"/>
      <c r="AB25" s="28"/>
      <c r="AC25" s="28"/>
      <c r="AD25" s="32"/>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row>
    <row r="26" spans="1:69" s="29" customFormat="1" ht="13.5" thickBot="1">
      <c r="A26" s="44" t="s">
        <v>19</v>
      </c>
      <c r="B26" s="45">
        <v>18</v>
      </c>
      <c r="C26" s="379"/>
      <c r="D26" s="379"/>
      <c r="E26" s="376"/>
      <c r="F26" s="376"/>
      <c r="G26" s="373"/>
      <c r="H26" s="373"/>
      <c r="I26" s="364"/>
      <c r="J26" s="364"/>
      <c r="K26" s="339"/>
      <c r="L26" s="340"/>
      <c r="M26" s="365"/>
      <c r="N26" s="366"/>
      <c r="O26" s="381"/>
      <c r="P26" s="382"/>
      <c r="Q26" s="319"/>
      <c r="R26" s="320"/>
      <c r="S26" s="321"/>
      <c r="T26" s="193"/>
      <c r="U26" s="121">
        <f>SUM(C26:O26)</f>
        <v>0</v>
      </c>
      <c r="V26" s="35">
        <f>SUM(U20:U26)</f>
        <v>0</v>
      </c>
      <c r="W26" s="35">
        <f>W19-V26</f>
        <v>0</v>
      </c>
      <c r="X26" s="35" t="e">
        <f>(W26*100)/U1</f>
        <v>#DIV/0!</v>
      </c>
      <c r="Y26" s="152"/>
      <c r="Z26" s="28"/>
      <c r="AA26" s="28"/>
      <c r="AB26" s="28"/>
      <c r="AC26" s="28"/>
      <c r="AD26" s="32"/>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row>
    <row r="27" spans="1:69" s="29" customFormat="1" ht="12.75">
      <c r="A27" s="40" t="s">
        <v>16</v>
      </c>
      <c r="B27" s="41">
        <v>19</v>
      </c>
      <c r="C27" s="380"/>
      <c r="D27" s="380"/>
      <c r="E27" s="377"/>
      <c r="F27" s="377"/>
      <c r="G27" s="374"/>
      <c r="H27" s="374"/>
      <c r="I27" s="363"/>
      <c r="J27" s="363"/>
      <c r="K27" s="341"/>
      <c r="L27" s="342"/>
      <c r="M27" s="350"/>
      <c r="N27" s="351"/>
      <c r="O27" s="389"/>
      <c r="P27" s="390"/>
      <c r="Q27" s="144"/>
      <c r="R27" s="145"/>
      <c r="S27" s="113" t="str">
        <f>IF(R27=INTERN!$A$4,$R$1,"0")</f>
        <v>0</v>
      </c>
      <c r="T27" s="191"/>
      <c r="U27" s="119">
        <f t="shared" si="0"/>
        <v>0</v>
      </c>
      <c r="V27" s="335"/>
      <c r="W27" s="335"/>
      <c r="X27" s="335"/>
      <c r="Y27" s="150"/>
      <c r="Z27" s="28"/>
      <c r="AA27" s="28"/>
      <c r="AB27" s="28"/>
      <c r="AC27" s="28"/>
      <c r="AD27" s="32"/>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row>
    <row r="28" spans="1:69" s="29" customFormat="1" ht="12.75">
      <c r="A28" s="42" t="s">
        <v>15</v>
      </c>
      <c r="B28" s="43">
        <v>20</v>
      </c>
      <c r="C28" s="378"/>
      <c r="D28" s="378"/>
      <c r="E28" s="375"/>
      <c r="F28" s="375"/>
      <c r="G28" s="372"/>
      <c r="H28" s="372"/>
      <c r="I28" s="371"/>
      <c r="J28" s="371"/>
      <c r="K28" s="352"/>
      <c r="L28" s="353"/>
      <c r="M28" s="343"/>
      <c r="N28" s="344"/>
      <c r="O28" s="354"/>
      <c r="P28" s="355"/>
      <c r="Q28" s="146"/>
      <c r="R28" s="147"/>
      <c r="S28" s="114" t="str">
        <f>IF(R28=INTERN!$A$4,$R$1,"0")</f>
        <v>0</v>
      </c>
      <c r="T28" s="192"/>
      <c r="U28" s="120">
        <f t="shared" si="0"/>
        <v>0</v>
      </c>
      <c r="V28" s="335"/>
      <c r="W28" s="335"/>
      <c r="X28" s="335"/>
      <c r="Y28" s="151"/>
      <c r="Z28" s="28"/>
      <c r="AA28" s="28"/>
      <c r="AB28" s="28"/>
      <c r="AC28" s="28"/>
      <c r="AD28" s="32"/>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row>
    <row r="29" spans="1:69" s="29" customFormat="1" ht="12.75">
      <c r="A29" s="42" t="s">
        <v>14</v>
      </c>
      <c r="B29" s="43">
        <v>21</v>
      </c>
      <c r="C29" s="378"/>
      <c r="D29" s="378"/>
      <c r="E29" s="375"/>
      <c r="F29" s="375"/>
      <c r="G29" s="372"/>
      <c r="H29" s="372"/>
      <c r="I29" s="371"/>
      <c r="J29" s="371"/>
      <c r="K29" s="352"/>
      <c r="L29" s="353"/>
      <c r="M29" s="343"/>
      <c r="N29" s="344"/>
      <c r="O29" s="354"/>
      <c r="P29" s="355"/>
      <c r="Q29" s="146"/>
      <c r="R29" s="147"/>
      <c r="S29" s="114" t="str">
        <f>IF(R29=INTERN!$A$4,$R$1,"0")</f>
        <v>0</v>
      </c>
      <c r="T29" s="192"/>
      <c r="U29" s="120">
        <f t="shared" si="0"/>
        <v>0</v>
      </c>
      <c r="V29" s="335"/>
      <c r="W29" s="335"/>
      <c r="X29" s="335"/>
      <c r="Y29" s="151"/>
      <c r="Z29" s="28"/>
      <c r="AA29" s="28"/>
      <c r="AB29" s="28"/>
      <c r="AC29" s="28"/>
      <c r="AD29" s="32"/>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row>
    <row r="30" spans="1:69" s="29" customFormat="1" ht="12.75">
      <c r="A30" s="42" t="s">
        <v>13</v>
      </c>
      <c r="B30" s="43">
        <v>22</v>
      </c>
      <c r="C30" s="378"/>
      <c r="D30" s="378"/>
      <c r="E30" s="375"/>
      <c r="F30" s="375"/>
      <c r="G30" s="372"/>
      <c r="H30" s="372"/>
      <c r="I30" s="371"/>
      <c r="J30" s="371"/>
      <c r="K30" s="352"/>
      <c r="L30" s="353"/>
      <c r="M30" s="343"/>
      <c r="N30" s="344"/>
      <c r="O30" s="354"/>
      <c r="P30" s="355"/>
      <c r="Q30" s="146"/>
      <c r="R30" s="147"/>
      <c r="S30" s="114" t="str">
        <f>IF(R30=INTERN!$A$4,$R$1,"0")</f>
        <v>0</v>
      </c>
      <c r="T30" s="192"/>
      <c r="U30" s="120">
        <f t="shared" si="0"/>
        <v>0</v>
      </c>
      <c r="V30" s="335"/>
      <c r="W30" s="335"/>
      <c r="X30" s="335"/>
      <c r="Y30" s="151"/>
      <c r="Z30" s="28"/>
      <c r="AA30" s="28"/>
      <c r="AB30" s="28"/>
      <c r="AC30" s="28"/>
      <c r="AD30" s="32"/>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row>
    <row r="31" spans="1:69" s="29" customFormat="1" ht="13.5" thickBot="1">
      <c r="A31" s="44" t="s">
        <v>17</v>
      </c>
      <c r="B31" s="45">
        <v>23</v>
      </c>
      <c r="C31" s="379"/>
      <c r="D31" s="379"/>
      <c r="E31" s="376"/>
      <c r="F31" s="376"/>
      <c r="G31" s="373"/>
      <c r="H31" s="373"/>
      <c r="I31" s="364"/>
      <c r="J31" s="364"/>
      <c r="K31" s="339"/>
      <c r="L31" s="340"/>
      <c r="M31" s="365"/>
      <c r="N31" s="366"/>
      <c r="O31" s="381"/>
      <c r="P31" s="382"/>
      <c r="Q31" s="148"/>
      <c r="R31" s="149"/>
      <c r="S31" s="115">
        <f>R31*R1</f>
        <v>0</v>
      </c>
      <c r="T31" s="193"/>
      <c r="U31" s="121">
        <f t="shared" si="0"/>
        <v>0</v>
      </c>
      <c r="V31" s="335"/>
      <c r="W31" s="335"/>
      <c r="X31" s="335"/>
      <c r="Y31" s="151"/>
      <c r="Z31" s="28"/>
      <c r="AA31" s="28"/>
      <c r="AB31" s="28"/>
      <c r="AC31" s="28"/>
      <c r="AD31" s="32"/>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row>
    <row r="32" spans="1:69" s="29" customFormat="1" ht="12.75">
      <c r="A32" s="40" t="s">
        <v>18</v>
      </c>
      <c r="B32" s="41">
        <v>24</v>
      </c>
      <c r="C32" s="380"/>
      <c r="D32" s="380"/>
      <c r="E32" s="377"/>
      <c r="F32" s="377"/>
      <c r="G32" s="374"/>
      <c r="H32" s="374"/>
      <c r="I32" s="363"/>
      <c r="J32" s="363"/>
      <c r="K32" s="341"/>
      <c r="L32" s="342"/>
      <c r="M32" s="350"/>
      <c r="N32" s="351"/>
      <c r="O32" s="389"/>
      <c r="P32" s="390"/>
      <c r="Q32" s="316"/>
      <c r="R32" s="317"/>
      <c r="S32" s="318"/>
      <c r="T32" s="191"/>
      <c r="U32" s="119">
        <f>SUM(C32:O32)</f>
        <v>0</v>
      </c>
      <c r="V32" s="336"/>
      <c r="W32" s="336"/>
      <c r="X32" s="336"/>
      <c r="Y32" s="151"/>
      <c r="Z32" s="28"/>
      <c r="AA32" s="28"/>
      <c r="AB32" s="28"/>
      <c r="AC32" s="28"/>
      <c r="AD32" s="32"/>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row>
    <row r="33" spans="1:69" s="29" customFormat="1" ht="13.5" thickBot="1">
      <c r="A33" s="44" t="s">
        <v>19</v>
      </c>
      <c r="B33" s="45">
        <v>25</v>
      </c>
      <c r="C33" s="379"/>
      <c r="D33" s="379"/>
      <c r="E33" s="376"/>
      <c r="F33" s="376"/>
      <c r="G33" s="373"/>
      <c r="H33" s="373"/>
      <c r="I33" s="364"/>
      <c r="J33" s="364"/>
      <c r="K33" s="339"/>
      <c r="L33" s="340"/>
      <c r="M33" s="365"/>
      <c r="N33" s="366"/>
      <c r="O33" s="381"/>
      <c r="P33" s="382"/>
      <c r="Q33" s="319"/>
      <c r="R33" s="320"/>
      <c r="S33" s="321"/>
      <c r="T33" s="193"/>
      <c r="U33" s="121">
        <f>SUM(C33:O33)</f>
        <v>0</v>
      </c>
      <c r="V33" s="35">
        <f>SUM(U27:U33)</f>
        <v>0</v>
      </c>
      <c r="W33" s="35">
        <f>W26-V33</f>
        <v>0</v>
      </c>
      <c r="X33" s="35" t="e">
        <f>(W33*100)/U1</f>
        <v>#DIV/0!</v>
      </c>
      <c r="Y33" s="152"/>
      <c r="Z33" s="28"/>
      <c r="AA33" s="28"/>
      <c r="AB33" s="28"/>
      <c r="AC33" s="28"/>
      <c r="AD33" s="32"/>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row>
    <row r="34" spans="1:69" s="29" customFormat="1" ht="12.75">
      <c r="A34" s="40" t="s">
        <v>16</v>
      </c>
      <c r="B34" s="41">
        <v>26</v>
      </c>
      <c r="C34" s="380"/>
      <c r="D34" s="380"/>
      <c r="E34" s="377"/>
      <c r="F34" s="377"/>
      <c r="G34" s="374"/>
      <c r="H34" s="374"/>
      <c r="I34" s="363"/>
      <c r="J34" s="363"/>
      <c r="K34" s="341"/>
      <c r="L34" s="342"/>
      <c r="M34" s="350"/>
      <c r="N34" s="351"/>
      <c r="O34" s="389"/>
      <c r="P34" s="390"/>
      <c r="Q34" s="144"/>
      <c r="R34" s="145"/>
      <c r="S34" s="113" t="str">
        <f>IF(R34=INTERN!$A$4,$R$1,"0")</f>
        <v>0</v>
      </c>
      <c r="T34" s="191"/>
      <c r="U34" s="119">
        <f t="shared" si="0"/>
        <v>0</v>
      </c>
      <c r="V34" s="335"/>
      <c r="W34" s="335"/>
      <c r="X34" s="335"/>
      <c r="Y34" s="150"/>
      <c r="Z34" s="28"/>
      <c r="AA34" s="28"/>
      <c r="AB34" s="28"/>
      <c r="AC34" s="28"/>
      <c r="AD34" s="32"/>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row>
    <row r="35" spans="1:69" s="29" customFormat="1" ht="12.75">
      <c r="A35" s="42" t="s">
        <v>15</v>
      </c>
      <c r="B35" s="43">
        <v>27</v>
      </c>
      <c r="C35" s="378"/>
      <c r="D35" s="378"/>
      <c r="E35" s="375"/>
      <c r="F35" s="375"/>
      <c r="G35" s="372"/>
      <c r="H35" s="372"/>
      <c r="I35" s="371"/>
      <c r="J35" s="371"/>
      <c r="K35" s="352"/>
      <c r="L35" s="353"/>
      <c r="M35" s="343"/>
      <c r="N35" s="344"/>
      <c r="O35" s="354"/>
      <c r="P35" s="355"/>
      <c r="Q35" s="146"/>
      <c r="R35" s="147"/>
      <c r="S35" s="114" t="str">
        <f>IF(R35=INTERN!$A$4,$R$1,"0")</f>
        <v>0</v>
      </c>
      <c r="T35" s="192"/>
      <c r="U35" s="120">
        <f t="shared" si="0"/>
        <v>0</v>
      </c>
      <c r="V35" s="335"/>
      <c r="W35" s="335"/>
      <c r="X35" s="335"/>
      <c r="Y35" s="151"/>
      <c r="Z35" s="28"/>
      <c r="AA35" s="28"/>
      <c r="AB35" s="28"/>
      <c r="AC35" s="28"/>
      <c r="AD35" s="32"/>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row>
    <row r="36" spans="1:69" s="29" customFormat="1" ht="12.75">
      <c r="A36" s="42" t="s">
        <v>14</v>
      </c>
      <c r="B36" s="43">
        <v>28</v>
      </c>
      <c r="C36" s="378"/>
      <c r="D36" s="378"/>
      <c r="E36" s="375"/>
      <c r="F36" s="375"/>
      <c r="G36" s="372"/>
      <c r="H36" s="372"/>
      <c r="I36" s="371"/>
      <c r="J36" s="371"/>
      <c r="K36" s="352"/>
      <c r="L36" s="353"/>
      <c r="M36" s="343"/>
      <c r="N36" s="344"/>
      <c r="O36" s="354"/>
      <c r="P36" s="355"/>
      <c r="Q36" s="146"/>
      <c r="R36" s="147"/>
      <c r="S36" s="114" t="str">
        <f>IF(R36=INTERN!$A$4,$R$1,"0")</f>
        <v>0</v>
      </c>
      <c r="T36" s="192"/>
      <c r="U36" s="120">
        <f t="shared" si="0"/>
        <v>0</v>
      </c>
      <c r="V36" s="335"/>
      <c r="W36" s="335"/>
      <c r="X36" s="335"/>
      <c r="Y36" s="151"/>
      <c r="Z36" s="28"/>
      <c r="AA36" s="28"/>
      <c r="AB36" s="28"/>
      <c r="AC36" s="28"/>
      <c r="AD36" s="32"/>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row>
    <row r="37" spans="1:69" s="29" customFormat="1" ht="12.75">
      <c r="A37" s="42" t="s">
        <v>13</v>
      </c>
      <c r="B37" s="43">
        <v>29</v>
      </c>
      <c r="C37" s="378"/>
      <c r="D37" s="378"/>
      <c r="E37" s="375"/>
      <c r="F37" s="375"/>
      <c r="G37" s="372"/>
      <c r="H37" s="372"/>
      <c r="I37" s="371"/>
      <c r="J37" s="371"/>
      <c r="K37" s="352"/>
      <c r="L37" s="353"/>
      <c r="M37" s="343"/>
      <c r="N37" s="344"/>
      <c r="O37" s="354"/>
      <c r="P37" s="355"/>
      <c r="Q37" s="146"/>
      <c r="R37" s="147"/>
      <c r="S37" s="114" t="str">
        <f>IF(R37=INTERN!$A$4,$R$1,"0")</f>
        <v>0</v>
      </c>
      <c r="T37" s="192"/>
      <c r="U37" s="120">
        <f t="shared" si="0"/>
        <v>0</v>
      </c>
      <c r="V37" s="335"/>
      <c r="W37" s="335"/>
      <c r="X37" s="335"/>
      <c r="Y37" s="151"/>
      <c r="Z37" s="28"/>
      <c r="AA37" s="28"/>
      <c r="AB37" s="28"/>
      <c r="AC37" s="28"/>
      <c r="AD37" s="32"/>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row>
    <row r="38" spans="1:69" s="29" customFormat="1" ht="13.5" thickBot="1">
      <c r="A38" s="44" t="s">
        <v>17</v>
      </c>
      <c r="B38" s="45">
        <v>30</v>
      </c>
      <c r="C38" s="379"/>
      <c r="D38" s="379"/>
      <c r="E38" s="376"/>
      <c r="F38" s="376"/>
      <c r="G38" s="373"/>
      <c r="H38" s="373"/>
      <c r="I38" s="364"/>
      <c r="J38" s="364"/>
      <c r="K38" s="339"/>
      <c r="L38" s="340"/>
      <c r="M38" s="365"/>
      <c r="N38" s="366"/>
      <c r="O38" s="381"/>
      <c r="P38" s="382"/>
      <c r="Q38" s="148"/>
      <c r="R38" s="149"/>
      <c r="S38" s="115">
        <f>R38*R1</f>
        <v>0</v>
      </c>
      <c r="T38" s="193"/>
      <c r="U38" s="121">
        <f t="shared" si="0"/>
        <v>0</v>
      </c>
      <c r="V38" s="335"/>
      <c r="W38" s="335"/>
      <c r="X38" s="335"/>
      <c r="Y38" s="151"/>
      <c r="Z38" s="28"/>
      <c r="AA38" s="28"/>
      <c r="AB38" s="28"/>
      <c r="AC38" s="28"/>
      <c r="AD38" s="32"/>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row>
    <row r="39" spans="1:69" s="29" customFormat="1" ht="12.75">
      <c r="A39" s="40" t="s">
        <v>18</v>
      </c>
      <c r="B39" s="41">
        <v>31</v>
      </c>
      <c r="C39" s="380"/>
      <c r="D39" s="380"/>
      <c r="E39" s="377"/>
      <c r="F39" s="377"/>
      <c r="G39" s="374"/>
      <c r="H39" s="374"/>
      <c r="I39" s="363"/>
      <c r="J39" s="363"/>
      <c r="K39" s="341"/>
      <c r="L39" s="342"/>
      <c r="M39" s="350"/>
      <c r="N39" s="351"/>
      <c r="O39" s="389"/>
      <c r="P39" s="390"/>
      <c r="Q39" s="316"/>
      <c r="R39" s="317"/>
      <c r="S39" s="318"/>
      <c r="T39" s="191"/>
      <c r="U39" s="119">
        <f>SUM(C39:O39)</f>
        <v>0</v>
      </c>
      <c r="V39" s="336"/>
      <c r="W39" s="336"/>
      <c r="X39" s="336"/>
      <c r="Y39" s="151"/>
      <c r="Z39" s="28"/>
      <c r="AA39" s="28"/>
      <c r="AB39" s="28"/>
      <c r="AC39" s="28"/>
      <c r="AD39" s="32"/>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row>
    <row r="40" spans="1:69" s="29" customFormat="1" ht="13.5" thickBot="1">
      <c r="A40" s="44" t="s">
        <v>19</v>
      </c>
      <c r="B40" s="45"/>
      <c r="C40" s="379"/>
      <c r="D40" s="379"/>
      <c r="E40" s="376"/>
      <c r="F40" s="376"/>
      <c r="G40" s="373"/>
      <c r="H40" s="373"/>
      <c r="I40" s="364"/>
      <c r="J40" s="364"/>
      <c r="K40" s="339"/>
      <c r="L40" s="340"/>
      <c r="M40" s="365"/>
      <c r="N40" s="366"/>
      <c r="O40" s="381"/>
      <c r="P40" s="382"/>
      <c r="Q40" s="319"/>
      <c r="R40" s="320"/>
      <c r="S40" s="321"/>
      <c r="T40" s="193"/>
      <c r="U40" s="121">
        <f>SUM(C40:O40)</f>
        <v>0</v>
      </c>
      <c r="V40" s="35">
        <f>SUM(U34:U40)</f>
        <v>0</v>
      </c>
      <c r="W40" s="35">
        <f>W33-V40</f>
        <v>0</v>
      </c>
      <c r="X40" s="35" t="e">
        <f>(W40*100)/U1</f>
        <v>#DIV/0!</v>
      </c>
      <c r="Y40" s="152"/>
      <c r="Z40" s="28"/>
      <c r="AA40" s="28"/>
      <c r="AB40" s="28"/>
      <c r="AC40" s="28"/>
      <c r="AD40" s="32"/>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row>
    <row r="41" spans="1:69" s="29" customFormat="1" ht="12.75">
      <c r="A41" s="40" t="s">
        <v>16</v>
      </c>
      <c r="B41" s="41"/>
      <c r="C41" s="380"/>
      <c r="D41" s="380"/>
      <c r="E41" s="377"/>
      <c r="F41" s="377"/>
      <c r="G41" s="374"/>
      <c r="H41" s="374"/>
      <c r="I41" s="363"/>
      <c r="J41" s="363"/>
      <c r="K41" s="341"/>
      <c r="L41" s="342"/>
      <c r="M41" s="350"/>
      <c r="N41" s="351"/>
      <c r="O41" s="389"/>
      <c r="P41" s="390"/>
      <c r="Q41" s="144"/>
      <c r="R41" s="145"/>
      <c r="S41" s="113" t="str">
        <f>IF(R41=INTERN!$A$4,$R$1,"0")</f>
        <v>0</v>
      </c>
      <c r="T41" s="191"/>
      <c r="U41" s="116">
        <f t="shared" si="0"/>
        <v>0</v>
      </c>
      <c r="V41" s="328"/>
      <c r="W41" s="330"/>
      <c r="X41" s="330"/>
      <c r="Y41" s="150"/>
      <c r="Z41" s="28"/>
      <c r="AA41" s="28"/>
      <c r="AB41" s="28"/>
      <c r="AC41" s="28"/>
      <c r="AD41" s="32"/>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row>
    <row r="42" spans="1:69" s="29" customFormat="1" ht="12.75">
      <c r="A42" s="42" t="s">
        <v>20</v>
      </c>
      <c r="B42" s="43"/>
      <c r="C42" s="378"/>
      <c r="D42" s="378"/>
      <c r="E42" s="375"/>
      <c r="F42" s="375"/>
      <c r="G42" s="372"/>
      <c r="H42" s="372"/>
      <c r="I42" s="371"/>
      <c r="J42" s="371"/>
      <c r="K42" s="352"/>
      <c r="L42" s="353"/>
      <c r="M42" s="343"/>
      <c r="N42" s="344"/>
      <c r="O42" s="354"/>
      <c r="P42" s="355"/>
      <c r="Q42" s="146"/>
      <c r="R42" s="147"/>
      <c r="S42" s="114" t="str">
        <f>IF(R42=INTERN!$A$4,$R$1,"0")</f>
        <v>0</v>
      </c>
      <c r="T42" s="192"/>
      <c r="U42" s="117">
        <f t="shared" si="0"/>
        <v>0</v>
      </c>
      <c r="V42" s="328"/>
      <c r="W42" s="330"/>
      <c r="X42" s="330"/>
      <c r="Y42" s="151"/>
      <c r="Z42" s="28"/>
      <c r="AA42" s="28"/>
      <c r="AB42" s="28"/>
      <c r="AC42" s="28"/>
      <c r="AD42" s="32"/>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row>
    <row r="43" spans="1:69" s="29" customFormat="1" ht="12.75">
      <c r="A43" s="42" t="s">
        <v>14</v>
      </c>
      <c r="B43" s="43"/>
      <c r="C43" s="378"/>
      <c r="D43" s="378"/>
      <c r="E43" s="375"/>
      <c r="F43" s="375"/>
      <c r="G43" s="372"/>
      <c r="H43" s="372"/>
      <c r="I43" s="371"/>
      <c r="J43" s="371"/>
      <c r="K43" s="352"/>
      <c r="L43" s="353"/>
      <c r="M43" s="343"/>
      <c r="N43" s="344"/>
      <c r="O43" s="354"/>
      <c r="P43" s="355"/>
      <c r="Q43" s="146"/>
      <c r="R43" s="147"/>
      <c r="S43" s="114" t="str">
        <f>IF(R43=INTERN!$A$4,$R$1,"0")</f>
        <v>0</v>
      </c>
      <c r="T43" s="192"/>
      <c r="U43" s="117">
        <f t="shared" si="0"/>
        <v>0</v>
      </c>
      <c r="V43" s="329"/>
      <c r="W43" s="331"/>
      <c r="X43" s="331"/>
      <c r="Y43" s="151"/>
      <c r="Z43" s="28"/>
      <c r="AA43" s="28"/>
      <c r="AB43" s="28"/>
      <c r="AC43" s="28"/>
      <c r="AD43" s="32"/>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row>
    <row r="44" spans="1:69" s="29" customFormat="1" ht="13.5" thickBot="1">
      <c r="A44" s="44" t="s">
        <v>13</v>
      </c>
      <c r="B44" s="45"/>
      <c r="C44" s="379"/>
      <c r="D44" s="379"/>
      <c r="E44" s="376"/>
      <c r="F44" s="376"/>
      <c r="G44" s="373"/>
      <c r="H44" s="373"/>
      <c r="I44" s="364"/>
      <c r="J44" s="364"/>
      <c r="K44" s="339"/>
      <c r="L44" s="340"/>
      <c r="M44" s="365"/>
      <c r="N44" s="366"/>
      <c r="O44" s="393"/>
      <c r="P44" s="394"/>
      <c r="Q44" s="148"/>
      <c r="R44" s="149"/>
      <c r="S44" s="160" t="str">
        <f>IF(R44=INTERN!$A$4,$R$1,"0")</f>
        <v>0</v>
      </c>
      <c r="T44" s="193"/>
      <c r="U44" s="122">
        <f t="shared" si="0"/>
        <v>0</v>
      </c>
      <c r="V44" s="46">
        <f>SUM(U41:U44)</f>
        <v>0</v>
      </c>
      <c r="W44" s="35">
        <f>W40-V44</f>
        <v>0</v>
      </c>
      <c r="X44" s="35" t="e">
        <f>(W44*100)/U1</f>
        <v>#DIV/0!</v>
      </c>
      <c r="Y44" s="152"/>
      <c r="Z44" s="28"/>
      <c r="AA44" s="28"/>
      <c r="AB44" s="28"/>
      <c r="AC44" s="28"/>
      <c r="AD44" s="32"/>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row>
    <row r="45" spans="1:69" s="29" customFormat="1" ht="24">
      <c r="A45" s="27"/>
      <c r="B45" s="30"/>
      <c r="C45" s="34" t="s">
        <v>0</v>
      </c>
      <c r="D45" s="36">
        <f>SUM(C6:D44)</f>
        <v>0</v>
      </c>
      <c r="E45" s="34" t="s">
        <v>0</v>
      </c>
      <c r="F45" s="36">
        <f>SUM(E6:F44)</f>
        <v>0</v>
      </c>
      <c r="G45" s="34" t="s">
        <v>0</v>
      </c>
      <c r="H45" s="36">
        <f>SUM(G6:G44)</f>
        <v>0</v>
      </c>
      <c r="I45" s="34" t="s">
        <v>0</v>
      </c>
      <c r="J45" s="36">
        <f>SUM(I6:J44)</f>
        <v>0</v>
      </c>
      <c r="K45" s="34" t="s">
        <v>0</v>
      </c>
      <c r="L45" s="36">
        <f>SUM(K6:L44)</f>
        <v>0</v>
      </c>
      <c r="M45" s="34" t="s">
        <v>0</v>
      </c>
      <c r="N45" s="36">
        <f>SUM(M6:N44)</f>
        <v>0</v>
      </c>
      <c r="O45" s="34" t="s">
        <v>0</v>
      </c>
      <c r="P45" s="36">
        <f>SUM(O6:P44)</f>
        <v>0</v>
      </c>
      <c r="Q45" s="53">
        <f>SUM(Q6:Q44)</f>
        <v>0</v>
      </c>
      <c r="R45" s="52"/>
      <c r="S45" s="36">
        <f>SUM(S6:S44)</f>
        <v>0</v>
      </c>
      <c r="T45" s="425"/>
      <c r="U45" s="426"/>
      <c r="V45" s="426"/>
      <c r="W45" s="426"/>
      <c r="X45" s="426"/>
      <c r="Y45" s="427"/>
      <c r="Z45" s="28"/>
      <c r="AA45" s="28"/>
      <c r="AB45" s="28"/>
      <c r="AC45" s="28"/>
      <c r="AD45" s="32"/>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row>
    <row r="46" spans="1:69" s="29" customFormat="1" ht="15">
      <c r="A46" s="25"/>
      <c r="B46" s="25"/>
      <c r="C46" s="25"/>
      <c r="D46" s="25"/>
      <c r="E46" s="25"/>
      <c r="F46" s="25"/>
      <c r="G46" s="25"/>
      <c r="H46" s="25"/>
      <c r="I46" s="25"/>
      <c r="J46" s="25"/>
      <c r="K46" s="25"/>
      <c r="L46" s="25"/>
      <c r="M46" s="25"/>
      <c r="N46" s="25"/>
      <c r="O46" s="25"/>
      <c r="P46" s="25"/>
      <c r="Q46" s="25"/>
      <c r="R46" s="25"/>
      <c r="S46" s="25"/>
      <c r="T46" s="206"/>
      <c r="U46" s="206"/>
      <c r="V46" s="206"/>
      <c r="W46" s="206"/>
      <c r="X46" s="206"/>
      <c r="Y46" s="207"/>
      <c r="Z46" s="28"/>
      <c r="AA46" s="28"/>
      <c r="AB46" s="28"/>
      <c r="AC46" s="28"/>
      <c r="AD46" s="32"/>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row>
    <row r="47" spans="1:25" ht="66.75" customHeight="1">
      <c r="A47" s="422" t="s">
        <v>106</v>
      </c>
      <c r="B47" s="423"/>
      <c r="C47" s="423"/>
      <c r="D47" s="423"/>
      <c r="E47" s="423"/>
      <c r="F47" s="423"/>
      <c r="G47" s="423"/>
      <c r="H47" s="423"/>
      <c r="I47" s="423"/>
      <c r="J47" s="423"/>
      <c r="K47" s="423"/>
      <c r="L47" s="423"/>
      <c r="M47" s="423"/>
      <c r="N47" s="423"/>
      <c r="O47" s="423"/>
      <c r="P47" s="423"/>
      <c r="Q47" s="423"/>
      <c r="R47" s="423"/>
      <c r="S47" s="423"/>
      <c r="T47" s="423"/>
      <c r="U47" s="423"/>
      <c r="V47" s="423"/>
      <c r="W47" s="423"/>
      <c r="X47" s="423"/>
      <c r="Y47" s="424"/>
    </row>
    <row r="48" spans="1:25" ht="72" customHeight="1">
      <c r="A48" s="421" t="s">
        <v>159</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3"/>
    </row>
    <row r="49" spans="1:32" ht="72" customHeight="1">
      <c r="A49" s="414" t="s">
        <v>160</v>
      </c>
      <c r="B49" s="412"/>
      <c r="C49" s="412"/>
      <c r="D49" s="412"/>
      <c r="E49" s="412"/>
      <c r="F49" s="412"/>
      <c r="G49" s="412"/>
      <c r="H49" s="412"/>
      <c r="I49" s="412"/>
      <c r="J49" s="412"/>
      <c r="K49" s="412"/>
      <c r="L49" s="412"/>
      <c r="M49" s="412"/>
      <c r="N49" s="412"/>
      <c r="O49" s="412"/>
      <c r="P49" s="412"/>
      <c r="Q49" s="412"/>
      <c r="R49" s="412"/>
      <c r="S49" s="412"/>
      <c r="T49" s="412"/>
      <c r="U49" s="412"/>
      <c r="V49" s="412"/>
      <c r="W49" s="412"/>
      <c r="X49" s="412"/>
      <c r="Y49" s="413"/>
      <c r="AC49" s="28"/>
      <c r="AD49" s="28"/>
      <c r="AE49" s="28"/>
      <c r="AF49" s="28"/>
    </row>
    <row r="50" spans="1:33" ht="27" customHeight="1">
      <c r="A50" s="408" t="s">
        <v>114</v>
      </c>
      <c r="B50" s="409"/>
      <c r="C50" s="409"/>
      <c r="D50" s="409"/>
      <c r="E50" s="409"/>
      <c r="F50" s="409"/>
      <c r="G50" s="409"/>
      <c r="H50" s="409"/>
      <c r="I50" s="409"/>
      <c r="J50" s="409"/>
      <c r="K50" s="409"/>
      <c r="L50" s="409"/>
      <c r="M50" s="409"/>
      <c r="N50" s="409"/>
      <c r="O50" s="409"/>
      <c r="P50" s="409"/>
      <c r="Q50" s="409"/>
      <c r="R50" s="409"/>
      <c r="S50" s="409"/>
      <c r="T50" s="409"/>
      <c r="U50" s="409"/>
      <c r="V50" s="409"/>
      <c r="W50" s="409"/>
      <c r="X50" s="409"/>
      <c r="Y50" s="410"/>
      <c r="AB50" s="28"/>
      <c r="AC50" s="28"/>
      <c r="AD50" s="28"/>
      <c r="AE50" s="28"/>
      <c r="AF50" s="28"/>
      <c r="AG50" s="28"/>
    </row>
    <row r="51" spans="1:33" ht="28.5" customHeight="1">
      <c r="A51" s="345" t="s">
        <v>117</v>
      </c>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7"/>
      <c r="AB51" s="28"/>
      <c r="AC51" s="28"/>
      <c r="AD51" s="28"/>
      <c r="AE51" s="28"/>
      <c r="AF51" s="28"/>
      <c r="AG51" s="28"/>
    </row>
    <row r="52" spans="1:33" ht="48" customHeight="1">
      <c r="A52" s="411" t="s">
        <v>161</v>
      </c>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3"/>
      <c r="AB52" s="28"/>
      <c r="AC52" s="28"/>
      <c r="AD52" s="28"/>
      <c r="AE52" s="28"/>
      <c r="AF52" s="28"/>
      <c r="AG52" s="28"/>
    </row>
    <row r="53" spans="1:69" s="9" customFormat="1" ht="43.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row>
    <row r="54" spans="1:69" s="9" customFormat="1" ht="27.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row>
    <row r="55" spans="1:33" ht="69.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row>
    <row r="56" spans="1:72" s="9" customFormat="1" ht="1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row>
    <row r="57" spans="1:72" s="9" customFormat="1" ht="1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row>
    <row r="58" spans="1:72" s="9" customFormat="1" ht="1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row>
    <row r="59" spans="1:72" ht="1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row>
    <row r="60" spans="1:72" s="9" customFormat="1" ht="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row>
    <row r="61" spans="1:72" s="9" customFormat="1" ht="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row>
    <row r="62" spans="1:72" s="9" customFormat="1" ht="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row>
    <row r="63" spans="1:72" s="9" customFormat="1" ht="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row>
    <row r="64" spans="1:72" s="9" customFormat="1" ht="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row>
    <row r="65" spans="1:72" s="9" customFormat="1" ht="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row>
    <row r="66" spans="1:72" ht="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row>
    <row r="67" spans="1:72" ht="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row>
    <row r="68" spans="1:72" ht="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row>
    <row r="69" spans="1:72" ht="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row>
    <row r="70" spans="1:72" ht="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row>
    <row r="71" spans="1:72" ht="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row>
    <row r="72" spans="1:72" ht="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row>
    <row r="73" spans="1:72" ht="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row>
    <row r="74" spans="1:72" ht="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row>
    <row r="75" spans="1:72" ht="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row>
    <row r="76" spans="1:72" ht="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row>
    <row r="77" spans="1:72" ht="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row>
    <row r="78" spans="1:72" ht="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row>
    <row r="79" spans="1:72" ht="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row>
    <row r="80" spans="1:72" ht="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row>
    <row r="81" spans="1:72" ht="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row>
    <row r="82" spans="1:72" ht="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row>
    <row r="83" spans="1:72" ht="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row>
    <row r="84" spans="25:72" ht="15">
      <c r="Y84" s="25"/>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row>
    <row r="85" spans="25:72" ht="15">
      <c r="Y85" s="25"/>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row>
    <row r="86" spans="25:72" ht="15">
      <c r="Y86" s="25"/>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row>
    <row r="87" spans="25:72" ht="15">
      <c r="Y87" s="25"/>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row>
    <row r="88" spans="25:72" ht="15">
      <c r="Y88" s="25"/>
      <c r="Z88" s="28"/>
      <c r="AA88" s="28"/>
      <c r="AB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row>
    <row r="89" spans="25:72" ht="15">
      <c r="Y89" s="25"/>
      <c r="Z89" s="28"/>
      <c r="AA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row>
    <row r="90" ht="15">
      <c r="Y90" s="25"/>
    </row>
    <row r="91" ht="15">
      <c r="Y91" s="25"/>
    </row>
    <row r="92" ht="15">
      <c r="Y92" s="25"/>
    </row>
    <row r="93" ht="15">
      <c r="Y93" s="25"/>
    </row>
    <row r="94" ht="15">
      <c r="Y94" s="25"/>
    </row>
    <row r="95" ht="15">
      <c r="Y95" s="25"/>
    </row>
    <row r="96" ht="15">
      <c r="Y96" s="25"/>
    </row>
    <row r="97" ht="15">
      <c r="Y97" s="25"/>
    </row>
    <row r="98" ht="15">
      <c r="Y98" s="25"/>
    </row>
    <row r="99" ht="15">
      <c r="Y99" s="25"/>
    </row>
    <row r="100" ht="15">
      <c r="Y100" s="25"/>
    </row>
    <row r="101" ht="15">
      <c r="Y101" s="25"/>
    </row>
    <row r="102" ht="15">
      <c r="Y102" s="25"/>
    </row>
    <row r="103" ht="15">
      <c r="Y103" s="25"/>
    </row>
    <row r="104" ht="15">
      <c r="Y104" s="25"/>
    </row>
    <row r="105" ht="15">
      <c r="Y105" s="25"/>
    </row>
    <row r="106" ht="15">
      <c r="Y106" s="25"/>
    </row>
    <row r="107" ht="15">
      <c r="Y107" s="25"/>
    </row>
    <row r="108" ht="15">
      <c r="Y108" s="25"/>
    </row>
    <row r="109" ht="15">
      <c r="Y109" s="25"/>
    </row>
    <row r="110" ht="15">
      <c r="Y110" s="25"/>
    </row>
    <row r="111" ht="15">
      <c r="Y111" s="25"/>
    </row>
    <row r="112" ht="15">
      <c r="Y112" s="25"/>
    </row>
    <row r="113" ht="15">
      <c r="Y113" s="25"/>
    </row>
    <row r="114" ht="15">
      <c r="Y114" s="25"/>
    </row>
    <row r="115" ht="15">
      <c r="Y115" s="25"/>
    </row>
    <row r="116" ht="15">
      <c r="Y116" s="25"/>
    </row>
    <row r="117" ht="15">
      <c r="Y117" s="25"/>
    </row>
    <row r="118" ht="15">
      <c r="Y118" s="25"/>
    </row>
    <row r="119" ht="15">
      <c r="Y119" s="25"/>
    </row>
    <row r="120" ht="15">
      <c r="Y120" s="25"/>
    </row>
    <row r="121" ht="15">
      <c r="Y121" s="25"/>
    </row>
    <row r="122" ht="15">
      <c r="Y122" s="25"/>
    </row>
    <row r="123" ht="15">
      <c r="Y123" s="25"/>
    </row>
    <row r="124" ht="15">
      <c r="Y124" s="25"/>
    </row>
    <row r="125" ht="15">
      <c r="Y125" s="25"/>
    </row>
    <row r="126" ht="15">
      <c r="Y126" s="25"/>
    </row>
    <row r="127" ht="15">
      <c r="Y127" s="25"/>
    </row>
    <row r="128" ht="15">
      <c r="Y128" s="25"/>
    </row>
  </sheetData>
  <sheetProtection sheet="1" objects="1" scenarios="1"/>
  <mergeCells count="332">
    <mergeCell ref="A1:L1"/>
    <mergeCell ref="O1:Q1"/>
    <mergeCell ref="R1:S1"/>
    <mergeCell ref="V1:Y1"/>
    <mergeCell ref="A2:N2"/>
    <mergeCell ref="E3:F3"/>
    <mergeCell ref="G3:H3"/>
    <mergeCell ref="I3:J3"/>
    <mergeCell ref="K3:L3"/>
    <mergeCell ref="M3:N3"/>
    <mergeCell ref="V2:Y2"/>
    <mergeCell ref="R3:S3"/>
    <mergeCell ref="A4:B4"/>
    <mergeCell ref="C4:D4"/>
    <mergeCell ref="E4:F4"/>
    <mergeCell ref="G4:H4"/>
    <mergeCell ref="I4:J4"/>
    <mergeCell ref="K4:L4"/>
    <mergeCell ref="M4:N4"/>
    <mergeCell ref="O4:P4"/>
    <mergeCell ref="C3:D3"/>
    <mergeCell ref="O6:P6"/>
    <mergeCell ref="A5:B5"/>
    <mergeCell ref="C5:D5"/>
    <mergeCell ref="E5:F5"/>
    <mergeCell ref="G5:H5"/>
    <mergeCell ref="I5:J5"/>
    <mergeCell ref="K5:L5"/>
    <mergeCell ref="G8:H8"/>
    <mergeCell ref="I8:J8"/>
    <mergeCell ref="M5:N5"/>
    <mergeCell ref="O5:P5"/>
    <mergeCell ref="C6:D6"/>
    <mergeCell ref="E6:F6"/>
    <mergeCell ref="G6:H6"/>
    <mergeCell ref="I6:J6"/>
    <mergeCell ref="K6:L6"/>
    <mergeCell ref="M6:N6"/>
    <mergeCell ref="C8:D8"/>
    <mergeCell ref="E8:F8"/>
    <mergeCell ref="X6:X11"/>
    <mergeCell ref="C7:D7"/>
    <mergeCell ref="E7:F7"/>
    <mergeCell ref="G7:H7"/>
    <mergeCell ref="I7:J7"/>
    <mergeCell ref="K7:L7"/>
    <mergeCell ref="M7:N7"/>
    <mergeCell ref="O7:P7"/>
    <mergeCell ref="C10:D10"/>
    <mergeCell ref="E10:F10"/>
    <mergeCell ref="G10:H10"/>
    <mergeCell ref="I10:J10"/>
    <mergeCell ref="V6:V11"/>
    <mergeCell ref="W6:W11"/>
    <mergeCell ref="O8:P8"/>
    <mergeCell ref="C9:D9"/>
    <mergeCell ref="E9:F9"/>
    <mergeCell ref="G9:H9"/>
    <mergeCell ref="K8:L8"/>
    <mergeCell ref="M8:N8"/>
    <mergeCell ref="G12:H12"/>
    <mergeCell ref="I12:J12"/>
    <mergeCell ref="K12:L12"/>
    <mergeCell ref="M12:N12"/>
    <mergeCell ref="M9:N9"/>
    <mergeCell ref="M11:N11"/>
    <mergeCell ref="I9:J9"/>
    <mergeCell ref="K9:L9"/>
    <mergeCell ref="O9:P9"/>
    <mergeCell ref="O10:P10"/>
    <mergeCell ref="C11:D11"/>
    <mergeCell ref="E11:F11"/>
    <mergeCell ref="G11:H11"/>
    <mergeCell ref="I11:J11"/>
    <mergeCell ref="K11:L11"/>
    <mergeCell ref="K10:L10"/>
    <mergeCell ref="M10:N10"/>
    <mergeCell ref="O11:P11"/>
    <mergeCell ref="O12:P12"/>
    <mergeCell ref="C13:D13"/>
    <mergeCell ref="E13:F13"/>
    <mergeCell ref="G13:H13"/>
    <mergeCell ref="I13:J13"/>
    <mergeCell ref="K13:L13"/>
    <mergeCell ref="M13:N13"/>
    <mergeCell ref="O13:P13"/>
    <mergeCell ref="C12:D12"/>
    <mergeCell ref="E12:F12"/>
    <mergeCell ref="X13:X18"/>
    <mergeCell ref="O14:P14"/>
    <mergeCell ref="O15:P15"/>
    <mergeCell ref="I17:J17"/>
    <mergeCell ref="K17:L17"/>
    <mergeCell ref="C14:D14"/>
    <mergeCell ref="E14:F14"/>
    <mergeCell ref="G14:H14"/>
    <mergeCell ref="I14:J14"/>
    <mergeCell ref="K14:L14"/>
    <mergeCell ref="I15:J15"/>
    <mergeCell ref="K15:L15"/>
    <mergeCell ref="M15:N15"/>
    <mergeCell ref="V13:V18"/>
    <mergeCell ref="W13:W18"/>
    <mergeCell ref="M14:N14"/>
    <mergeCell ref="M17:N17"/>
    <mergeCell ref="C15:D15"/>
    <mergeCell ref="E15:F15"/>
    <mergeCell ref="G15:H15"/>
    <mergeCell ref="C17:D17"/>
    <mergeCell ref="E17:F17"/>
    <mergeCell ref="G17:H17"/>
    <mergeCell ref="C16:D16"/>
    <mergeCell ref="E16:F16"/>
    <mergeCell ref="G16:H16"/>
    <mergeCell ref="G18:H18"/>
    <mergeCell ref="I18:J18"/>
    <mergeCell ref="K18:L18"/>
    <mergeCell ref="M18:N18"/>
    <mergeCell ref="O16:P16"/>
    <mergeCell ref="O17:P17"/>
    <mergeCell ref="O18:P18"/>
    <mergeCell ref="I16:J16"/>
    <mergeCell ref="K16:L16"/>
    <mergeCell ref="M16:N16"/>
    <mergeCell ref="C19:D19"/>
    <mergeCell ref="E19:F19"/>
    <mergeCell ref="G19:H19"/>
    <mergeCell ref="I19:J19"/>
    <mergeCell ref="K19:L19"/>
    <mergeCell ref="M19:N19"/>
    <mergeCell ref="O19:P19"/>
    <mergeCell ref="C18:D18"/>
    <mergeCell ref="E18:F18"/>
    <mergeCell ref="C20:D20"/>
    <mergeCell ref="E20:F20"/>
    <mergeCell ref="G20:H20"/>
    <mergeCell ref="I20:J20"/>
    <mergeCell ref="K20:L20"/>
    <mergeCell ref="M20:N20"/>
    <mergeCell ref="O20:P20"/>
    <mergeCell ref="X20:X25"/>
    <mergeCell ref="O21:P21"/>
    <mergeCell ref="O22:P22"/>
    <mergeCell ref="I24:J24"/>
    <mergeCell ref="K24:L24"/>
    <mergeCell ref="C21:D21"/>
    <mergeCell ref="E21:F21"/>
    <mergeCell ref="G21:H21"/>
    <mergeCell ref="I21:J21"/>
    <mergeCell ref="K21:L21"/>
    <mergeCell ref="I22:J22"/>
    <mergeCell ref="K22:L22"/>
    <mergeCell ref="M22:N22"/>
    <mergeCell ref="V20:V25"/>
    <mergeCell ref="W20:W25"/>
    <mergeCell ref="M21:N21"/>
    <mergeCell ref="M24:N24"/>
    <mergeCell ref="C22:D22"/>
    <mergeCell ref="E22:F22"/>
    <mergeCell ref="G22:H22"/>
    <mergeCell ref="C24:D24"/>
    <mergeCell ref="E24:F24"/>
    <mergeCell ref="G24:H24"/>
    <mergeCell ref="C23:D23"/>
    <mergeCell ref="E23:F23"/>
    <mergeCell ref="G23:H23"/>
    <mergeCell ref="G25:H25"/>
    <mergeCell ref="I25:J25"/>
    <mergeCell ref="K25:L25"/>
    <mergeCell ref="M25:N25"/>
    <mergeCell ref="O23:P23"/>
    <mergeCell ref="O24:P24"/>
    <mergeCell ref="O25:P25"/>
    <mergeCell ref="I23:J23"/>
    <mergeCell ref="K23:L23"/>
    <mergeCell ref="M23:N23"/>
    <mergeCell ref="C26:D26"/>
    <mergeCell ref="E26:F26"/>
    <mergeCell ref="G26:H26"/>
    <mergeCell ref="I26:J26"/>
    <mergeCell ref="K26:L26"/>
    <mergeCell ref="M26:N26"/>
    <mergeCell ref="O26:P26"/>
    <mergeCell ref="C25:D25"/>
    <mergeCell ref="E25:F25"/>
    <mergeCell ref="C27:D27"/>
    <mergeCell ref="E27:F27"/>
    <mergeCell ref="G27:H27"/>
    <mergeCell ref="I27:J27"/>
    <mergeCell ref="K27:L27"/>
    <mergeCell ref="M27:N27"/>
    <mergeCell ref="O27:P27"/>
    <mergeCell ref="X27:X32"/>
    <mergeCell ref="O28:P28"/>
    <mergeCell ref="O29:P29"/>
    <mergeCell ref="I31:J31"/>
    <mergeCell ref="K31:L31"/>
    <mergeCell ref="C28:D28"/>
    <mergeCell ref="E28:F28"/>
    <mergeCell ref="G28:H28"/>
    <mergeCell ref="I28:J28"/>
    <mergeCell ref="K28:L28"/>
    <mergeCell ref="I29:J29"/>
    <mergeCell ref="K29:L29"/>
    <mergeCell ref="M29:N29"/>
    <mergeCell ref="V27:V32"/>
    <mergeCell ref="W27:W32"/>
    <mergeCell ref="M28:N28"/>
    <mergeCell ref="M31:N31"/>
    <mergeCell ref="C29:D29"/>
    <mergeCell ref="E29:F29"/>
    <mergeCell ref="G29:H29"/>
    <mergeCell ref="C31:D31"/>
    <mergeCell ref="E31:F31"/>
    <mergeCell ref="G31:H31"/>
    <mergeCell ref="C30:D30"/>
    <mergeCell ref="E30:F30"/>
    <mergeCell ref="G30:H30"/>
    <mergeCell ref="G32:H32"/>
    <mergeCell ref="I32:J32"/>
    <mergeCell ref="K32:L32"/>
    <mergeCell ref="M32:N32"/>
    <mergeCell ref="O30:P30"/>
    <mergeCell ref="O31:P31"/>
    <mergeCell ref="O32:P32"/>
    <mergeCell ref="I30:J30"/>
    <mergeCell ref="K30:L30"/>
    <mergeCell ref="M30:N30"/>
    <mergeCell ref="C33:D33"/>
    <mergeCell ref="E33:F33"/>
    <mergeCell ref="G33:H33"/>
    <mergeCell ref="I33:J33"/>
    <mergeCell ref="K33:L33"/>
    <mergeCell ref="M33:N33"/>
    <mergeCell ref="O33:P33"/>
    <mergeCell ref="C32:D32"/>
    <mergeCell ref="E32:F32"/>
    <mergeCell ref="C34:D34"/>
    <mergeCell ref="E34:F34"/>
    <mergeCell ref="G34:H34"/>
    <mergeCell ref="I34:J34"/>
    <mergeCell ref="K34:L34"/>
    <mergeCell ref="M34:N34"/>
    <mergeCell ref="O34:P34"/>
    <mergeCell ref="C35:D35"/>
    <mergeCell ref="E35:F35"/>
    <mergeCell ref="G35:H35"/>
    <mergeCell ref="I35:J35"/>
    <mergeCell ref="K35:L35"/>
    <mergeCell ref="M35:N35"/>
    <mergeCell ref="I36:J36"/>
    <mergeCell ref="K36:L36"/>
    <mergeCell ref="M36:N36"/>
    <mergeCell ref="V34:V39"/>
    <mergeCell ref="W34:W39"/>
    <mergeCell ref="X34:X39"/>
    <mergeCell ref="O35:P35"/>
    <mergeCell ref="O36:P36"/>
    <mergeCell ref="K38:L38"/>
    <mergeCell ref="M38:N38"/>
    <mergeCell ref="O37:P37"/>
    <mergeCell ref="O38:P38"/>
    <mergeCell ref="O39:P39"/>
    <mergeCell ref="C38:D38"/>
    <mergeCell ref="E38:F38"/>
    <mergeCell ref="G38:H38"/>
    <mergeCell ref="I38:J38"/>
    <mergeCell ref="C37:D37"/>
    <mergeCell ref="E37:F37"/>
    <mergeCell ref="G37:H37"/>
    <mergeCell ref="G39:H39"/>
    <mergeCell ref="I39:J39"/>
    <mergeCell ref="K39:L39"/>
    <mergeCell ref="M39:N39"/>
    <mergeCell ref="C36:D36"/>
    <mergeCell ref="E36:F36"/>
    <mergeCell ref="G36:H36"/>
    <mergeCell ref="I37:J37"/>
    <mergeCell ref="K37:L37"/>
    <mergeCell ref="M37:N37"/>
    <mergeCell ref="C40:D40"/>
    <mergeCell ref="E40:F40"/>
    <mergeCell ref="G40:H40"/>
    <mergeCell ref="I40:J40"/>
    <mergeCell ref="K40:L40"/>
    <mergeCell ref="M40:N40"/>
    <mergeCell ref="M42:N42"/>
    <mergeCell ref="O40:P40"/>
    <mergeCell ref="C39:D39"/>
    <mergeCell ref="E39:F39"/>
    <mergeCell ref="C41:D41"/>
    <mergeCell ref="E41:F41"/>
    <mergeCell ref="G41:H41"/>
    <mergeCell ref="I41:J41"/>
    <mergeCell ref="K41:L41"/>
    <mergeCell ref="M41:N41"/>
    <mergeCell ref="O43:P43"/>
    <mergeCell ref="O41:P41"/>
    <mergeCell ref="V41:V43"/>
    <mergeCell ref="W41:W43"/>
    <mergeCell ref="X41:X43"/>
    <mergeCell ref="C42:D42"/>
    <mergeCell ref="E42:F42"/>
    <mergeCell ref="G42:H42"/>
    <mergeCell ref="I42:J42"/>
    <mergeCell ref="K42:L42"/>
    <mergeCell ref="C43:D43"/>
    <mergeCell ref="E43:F43"/>
    <mergeCell ref="G43:H43"/>
    <mergeCell ref="I43:J43"/>
    <mergeCell ref="K43:L43"/>
    <mergeCell ref="M43:N43"/>
    <mergeCell ref="A52:Y52"/>
    <mergeCell ref="O44:P44"/>
    <mergeCell ref="T45:Y45"/>
    <mergeCell ref="A47:Y47"/>
    <mergeCell ref="A48:Y48"/>
    <mergeCell ref="A49:Y49"/>
    <mergeCell ref="A50:Y50"/>
    <mergeCell ref="C44:D44"/>
    <mergeCell ref="E44:F44"/>
    <mergeCell ref="G44:H44"/>
    <mergeCell ref="Q11:S12"/>
    <mergeCell ref="Q18:S19"/>
    <mergeCell ref="Q25:S26"/>
    <mergeCell ref="Q32:S33"/>
    <mergeCell ref="Q39:S40"/>
    <mergeCell ref="A51:Y51"/>
    <mergeCell ref="I44:J44"/>
    <mergeCell ref="K44:L44"/>
    <mergeCell ref="M44:N44"/>
    <mergeCell ref="O42:P42"/>
  </mergeCells>
  <conditionalFormatting sqref="U6:U44">
    <cfRule type="colorScale" priority="1" dxfId="1">
      <colorScale>
        <cfvo type="num" val="12"/>
        <cfvo type="num" val="12.1"/>
        <color rgb="FFFBB9CD"/>
        <color rgb="FFFF4D47"/>
      </colorScale>
    </cfRule>
  </conditionalFormatting>
  <dataValidations count="4">
    <dataValidation type="decimal" operator="lessThanOrEqual" allowBlank="1" showInputMessage="1" showErrorMessage="1" error="max 12h bei Freizeiten; sonst max. 10 h" sqref="C6:P44">
      <formula1>12</formula1>
    </dataValidation>
    <dataValidation type="whole" allowBlank="1" showInputMessage="1" showErrorMessage="1" error="1 Für ein Tag oder 0 " sqref="Q41:R44 Q13:R16 Q20:R23 Q27:R30 Q34:R37">
      <formula1>0</formula1>
      <formula2>1</formula2>
    </dataValidation>
    <dataValidation type="whole" allowBlank="1" showInputMessage="1" showErrorMessage="1" error="1 Für ein Tag oder 0 &#10;" sqref="Q6:R9">
      <formula1>0</formula1>
      <formula2>1</formula2>
    </dataValidation>
    <dataValidation type="whole" allowBlank="1" showInputMessage="1" showErrorMessage="1" sqref="Q10:R10 Q17:R17 Q24:R24 Q31:R31 Q38:R38">
      <formula1>0</formula1>
      <formula2>3</formula2>
    </dataValidation>
  </dataValidations>
  <printOptions/>
  <pageMargins left="0.2" right="0.22" top="0.61" bottom="0.984251969" header="0.4921259845" footer="0.4921259845"/>
  <pageSetup fitToHeight="1" fitToWidth="1" horizontalDpi="600" verticalDpi="600" orientation="portrait" paperSize="9" scale="13"/>
</worksheet>
</file>

<file path=xl/worksheets/sheet7.xml><?xml version="1.0" encoding="utf-8"?>
<worksheet xmlns="http://schemas.openxmlformats.org/spreadsheetml/2006/main" xmlns:r="http://schemas.openxmlformats.org/officeDocument/2006/relationships">
  <sheetPr codeName="Tabelle20">
    <pageSetUpPr fitToPage="1"/>
  </sheetPr>
  <dimension ref="A1:BT128"/>
  <sheetViews>
    <sheetView zoomScalePageLayoutView="0" workbookViewId="0" topLeftCell="A1">
      <selection activeCell="O6" sqref="O6:P6"/>
    </sheetView>
  </sheetViews>
  <sheetFormatPr defaultColWidth="11.421875" defaultRowHeight="12.75" outlineLevelCol="1"/>
  <cols>
    <col min="1" max="1" width="8.7109375" style="4" customWidth="1"/>
    <col min="2" max="2" width="8.421875" style="2" customWidth="1"/>
    <col min="3" max="3" width="4.8515625" style="1" hidden="1" customWidth="1" outlineLevel="1"/>
    <col min="4" max="4" width="4.8515625" style="5" hidden="1" customWidth="1" outlineLevel="1"/>
    <col min="5" max="5" width="4.8515625" style="1" hidden="1" customWidth="1" outlineLevel="1"/>
    <col min="6" max="6" width="4.8515625" style="5" hidden="1" customWidth="1" outlineLevel="1"/>
    <col min="7" max="7" width="4.8515625" style="1" hidden="1" customWidth="1" outlineLevel="1"/>
    <col min="8" max="8" width="6.00390625" style="5" hidden="1" customWidth="1" outlineLevel="1"/>
    <col min="9" max="9" width="4.8515625" style="1" hidden="1" customWidth="1" outlineLevel="1"/>
    <col min="10" max="10" width="5.7109375" style="5" hidden="1" customWidth="1" outlineLevel="1"/>
    <col min="11" max="11" width="4.8515625" style="1" hidden="1" customWidth="1" outlineLevel="1"/>
    <col min="12" max="12" width="6.28125" style="5" hidden="1" customWidth="1" outlineLevel="1"/>
    <col min="13" max="13" width="4.8515625" style="1" hidden="1" customWidth="1" outlineLevel="1"/>
    <col min="14" max="14" width="6.28125" style="5" hidden="1" customWidth="1" outlineLevel="1"/>
    <col min="15" max="15" width="4.8515625" style="1" customWidth="1" collapsed="1"/>
    <col min="16" max="16" width="7.421875" style="5" customWidth="1"/>
    <col min="17" max="17" width="12.7109375" style="1" customWidth="1"/>
    <col min="18" max="18" width="8.00390625" style="1" customWidth="1"/>
    <col min="19" max="19" width="7.7109375" style="5" customWidth="1"/>
    <col min="20" max="20" width="14.00390625" style="26" customWidth="1"/>
    <col min="21" max="21" width="12.421875" style="1" customWidth="1"/>
    <col min="22" max="22" width="11.8515625" style="5" customWidth="1"/>
    <col min="23" max="23" width="11.8515625" style="1" customWidth="1"/>
    <col min="24" max="24" width="10.00390625" style="5" customWidth="1"/>
    <col min="25" max="25" width="24.28125" style="1" customWidth="1"/>
    <col min="26" max="26" width="7.7109375" style="25" customWidth="1"/>
    <col min="27" max="27" width="7.8515625" style="25" customWidth="1"/>
    <col min="28" max="28" width="6.00390625" style="25" customWidth="1"/>
    <col min="29" max="29" width="11.00390625" style="25" customWidth="1"/>
    <col min="30" max="69" width="11.421875" style="25" customWidth="1"/>
    <col min="70" max="16384" width="11.421875" style="4" customWidth="1"/>
  </cols>
  <sheetData>
    <row r="1" spans="1:69" s="60" customFormat="1" ht="45.75" customHeight="1" thickBot="1">
      <c r="A1" s="356">
        <f>Stammdaten!B3</f>
        <v>0</v>
      </c>
      <c r="B1" s="357"/>
      <c r="C1" s="358"/>
      <c r="D1" s="358"/>
      <c r="E1" s="358"/>
      <c r="F1" s="358"/>
      <c r="G1" s="358"/>
      <c r="H1" s="358"/>
      <c r="I1" s="358"/>
      <c r="J1" s="358"/>
      <c r="K1" s="358"/>
      <c r="L1" s="358"/>
      <c r="M1" s="208"/>
      <c r="N1" s="208"/>
      <c r="O1" s="400" t="str">
        <f>Januar!O1</f>
        <v>reguläre tägliche AZ im GP-Dienst/ Kirchenmusik (Stunden)</v>
      </c>
      <c r="P1" s="401"/>
      <c r="Q1" s="401"/>
      <c r="R1" s="395">
        <f>Stammdaten!B30</f>
        <v>0</v>
      </c>
      <c r="S1" s="396"/>
      <c r="T1" s="100" t="str">
        <f>Januar!T1</f>
        <v>SOLL-AZ  im GP/KM-Dienst (Stunden)</v>
      </c>
      <c r="U1" s="97">
        <f>Stammdaten!B25</f>
        <v>0</v>
      </c>
      <c r="V1" s="397" t="s">
        <v>56</v>
      </c>
      <c r="W1" s="398"/>
      <c r="X1" s="398"/>
      <c r="Y1" s="399"/>
      <c r="Z1" s="59"/>
      <c r="AA1" s="84"/>
      <c r="AB1" s="84"/>
      <c r="AC1" s="84"/>
      <c r="AD1" s="84"/>
      <c r="AE1" s="84"/>
      <c r="AF1" s="84"/>
      <c r="AG1" s="84"/>
      <c r="AH1" s="84"/>
      <c r="AI1" s="84"/>
      <c r="AJ1" s="84"/>
      <c r="AK1" s="84"/>
      <c r="AL1" s="84"/>
      <c r="AM1" s="84"/>
      <c r="AN1" s="84"/>
      <c r="AO1" s="84"/>
      <c r="AP1" s="84"/>
      <c r="AQ1" s="84"/>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row>
    <row r="2" spans="1:69" s="60" customFormat="1" ht="21" customHeight="1" thickBot="1">
      <c r="A2" s="332"/>
      <c r="B2" s="333"/>
      <c r="C2" s="333"/>
      <c r="D2" s="333"/>
      <c r="E2" s="333"/>
      <c r="F2" s="333"/>
      <c r="G2" s="333"/>
      <c r="H2" s="333"/>
      <c r="I2" s="333"/>
      <c r="J2" s="333"/>
      <c r="K2" s="333"/>
      <c r="L2" s="333"/>
      <c r="M2" s="333"/>
      <c r="N2" s="334"/>
      <c r="O2" s="200" t="s">
        <v>109</v>
      </c>
      <c r="P2" s="209"/>
      <c r="Q2" s="209"/>
      <c r="R2" s="209"/>
      <c r="S2" s="209"/>
      <c r="T2" s="209"/>
      <c r="U2" s="209"/>
      <c r="V2" s="406" t="s">
        <v>110</v>
      </c>
      <c r="W2" s="333"/>
      <c r="X2" s="333"/>
      <c r="Y2" s="407"/>
      <c r="Z2" s="59"/>
      <c r="AA2" s="84"/>
      <c r="AB2" s="84"/>
      <c r="AC2" s="84"/>
      <c r="AD2" s="84"/>
      <c r="AE2" s="84"/>
      <c r="AF2" s="84"/>
      <c r="AG2" s="84"/>
      <c r="AH2" s="84"/>
      <c r="AI2" s="84"/>
      <c r="AJ2" s="84"/>
      <c r="AK2" s="84"/>
      <c r="AL2" s="84"/>
      <c r="AM2" s="84"/>
      <c r="AN2" s="84"/>
      <c r="AO2" s="84"/>
      <c r="AP2" s="84"/>
      <c r="AQ2" s="84"/>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8" s="60" customFormat="1" ht="96" customHeight="1" thickBot="1">
      <c r="A3" s="31"/>
      <c r="B3" s="31" t="s">
        <v>23</v>
      </c>
      <c r="C3" s="383" t="str">
        <f>'2018'!B6</f>
        <v>1) Regelmäßige Veranstaltungen </v>
      </c>
      <c r="D3" s="383"/>
      <c r="E3" s="384" t="str">
        <f>'2018'!C6</f>
        <v>2) Einzelveranstaltungen, Projekte, Freizeiten, besondere Dienste </v>
      </c>
      <c r="F3" s="384"/>
      <c r="G3" s="385" t="str">
        <f>'2018'!D6</f>
        <v>3) Gremien, Konvente</v>
      </c>
      <c r="H3" s="385"/>
      <c r="I3" s="386" t="str">
        <f>'2018'!E6</f>
        <v>4) Sonstige Dienstpflichten </v>
      </c>
      <c r="J3" s="386"/>
      <c r="K3" s="387" t="str">
        <f>'2018'!F6</f>
        <v>5) Entwicklung neuer Arbeitsansätze / Unvorhersehbares / seelsorgerische Begleitung Einzelner</v>
      </c>
      <c r="L3" s="388"/>
      <c r="M3" s="415" t="str">
        <f>'2018'!G6</f>
        <v>6) sonstige Arbeitsfelder (z.B. Kirchenmusik) </v>
      </c>
      <c r="N3" s="416"/>
      <c r="O3" s="89" t="str">
        <f>'2018'!H6</f>
        <v>Tagesarbeitszeit</v>
      </c>
      <c r="P3" s="90" t="s">
        <v>46</v>
      </c>
      <c r="Q3" s="74" t="s">
        <v>107</v>
      </c>
      <c r="R3" s="402" t="s">
        <v>135</v>
      </c>
      <c r="S3" s="403"/>
      <c r="T3" s="91" t="s">
        <v>115</v>
      </c>
      <c r="U3" s="75" t="s">
        <v>116</v>
      </c>
      <c r="V3" s="266" t="s">
        <v>25</v>
      </c>
      <c r="W3" s="266" t="s">
        <v>24</v>
      </c>
      <c r="X3" s="266" t="s">
        <v>29</v>
      </c>
      <c r="Y3" s="92" t="s">
        <v>118</v>
      </c>
      <c r="Z3" s="59"/>
      <c r="AA3" s="84"/>
      <c r="AB3" s="84"/>
      <c r="AC3" s="84"/>
      <c r="AD3" s="84"/>
      <c r="AE3" s="84"/>
      <c r="AF3" s="84"/>
      <c r="AG3" s="84"/>
      <c r="AH3" s="84"/>
      <c r="AI3" s="84"/>
      <c r="AJ3" s="84"/>
      <c r="AK3" s="82"/>
      <c r="AL3" s="82"/>
      <c r="AM3" s="82"/>
      <c r="AN3" s="82"/>
      <c r="AO3" s="82"/>
      <c r="AP3" s="82"/>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row>
    <row r="4" spans="1:68" s="60" customFormat="1" ht="45.75" customHeight="1">
      <c r="A4" s="337" t="s">
        <v>47</v>
      </c>
      <c r="B4" s="338"/>
      <c r="C4" s="359">
        <f>Stammdaten!B33</f>
        <v>0</v>
      </c>
      <c r="D4" s="360"/>
      <c r="E4" s="359">
        <f>Stammdaten!B34</f>
        <v>0</v>
      </c>
      <c r="F4" s="360"/>
      <c r="G4" s="359">
        <f>Stammdaten!B35</f>
        <v>0</v>
      </c>
      <c r="H4" s="360"/>
      <c r="I4" s="359">
        <f>Stammdaten!B36</f>
        <v>0</v>
      </c>
      <c r="J4" s="360"/>
      <c r="K4" s="359">
        <f>Stammdaten!B37</f>
        <v>0</v>
      </c>
      <c r="L4" s="369"/>
      <c r="M4" s="417">
        <f>Stammdaten!B38</f>
        <v>0</v>
      </c>
      <c r="N4" s="418"/>
      <c r="O4" s="404">
        <f>Stammdaten!B25</f>
        <v>0</v>
      </c>
      <c r="P4" s="405"/>
      <c r="Q4" s="61">
        <f>Stammdaten!B4+Stammdaten!B5</f>
        <v>0</v>
      </c>
      <c r="R4" s="62" t="s">
        <v>108</v>
      </c>
      <c r="S4" s="203" t="s">
        <v>98</v>
      </c>
      <c r="T4" s="95"/>
      <c r="U4" s="64">
        <f>Stammdaten!B25</f>
        <v>0</v>
      </c>
      <c r="V4" s="63"/>
      <c r="W4" s="65"/>
      <c r="X4" s="65"/>
      <c r="Y4" s="93"/>
      <c r="Z4" s="59"/>
      <c r="AA4" s="84"/>
      <c r="AB4" s="84"/>
      <c r="AC4" s="84"/>
      <c r="AD4" s="84"/>
      <c r="AE4" s="84"/>
      <c r="AF4" s="84"/>
      <c r="AG4" s="84"/>
      <c r="AH4" s="84"/>
      <c r="AJ4" s="84"/>
      <c r="AK4" s="82"/>
      <c r="AL4" s="82"/>
      <c r="AM4" s="82"/>
      <c r="AN4" s="82"/>
      <c r="AO4" s="82"/>
      <c r="AP4" s="82"/>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row>
    <row r="5" spans="1:68" s="6" customFormat="1" ht="27" customHeight="1" thickBot="1">
      <c r="A5" s="367" t="s">
        <v>48</v>
      </c>
      <c r="B5" s="368"/>
      <c r="C5" s="361">
        <f>'2018'!B8</f>
        <v>0</v>
      </c>
      <c r="D5" s="362"/>
      <c r="E5" s="361">
        <f>'2018'!C8</f>
        <v>0</v>
      </c>
      <c r="F5" s="362"/>
      <c r="G5" s="361">
        <f>'2018'!D8</f>
        <v>0</v>
      </c>
      <c r="H5" s="362"/>
      <c r="I5" s="361">
        <f>'2018'!E8</f>
        <v>0</v>
      </c>
      <c r="J5" s="362"/>
      <c r="K5" s="361">
        <f>'2018'!F8</f>
        <v>0</v>
      </c>
      <c r="L5" s="370"/>
      <c r="M5" s="419">
        <f>'2018'!G8</f>
        <v>0</v>
      </c>
      <c r="N5" s="420"/>
      <c r="O5" s="391">
        <f>'2018'!H8</f>
        <v>0</v>
      </c>
      <c r="P5" s="392"/>
      <c r="Q5" s="68">
        <f>März!Q5-April!Q45</f>
        <v>0</v>
      </c>
      <c r="R5" s="69"/>
      <c r="S5" s="70">
        <f>SUM(S6:S44)</f>
        <v>0</v>
      </c>
      <c r="T5" s="96"/>
      <c r="U5" s="72">
        <f>U4-W44</f>
        <v>0</v>
      </c>
      <c r="V5" s="71"/>
      <c r="W5" s="73"/>
      <c r="X5" s="73"/>
      <c r="Y5" s="94"/>
      <c r="Z5" s="25"/>
      <c r="AA5" s="84"/>
      <c r="AB5" s="84"/>
      <c r="AC5" s="112"/>
      <c r="AD5" s="84"/>
      <c r="AE5" s="84"/>
      <c r="AF5" s="84"/>
      <c r="AG5" s="84"/>
      <c r="AH5" s="84"/>
      <c r="AI5" s="84"/>
      <c r="AJ5" s="84"/>
      <c r="AK5" s="83"/>
      <c r="AL5" s="83"/>
      <c r="AM5" s="83"/>
      <c r="AN5" s="83"/>
      <c r="AO5" s="83"/>
      <c r="AP5" s="83"/>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row>
    <row r="6" spans="1:68" s="33" customFormat="1" ht="15" customHeight="1">
      <c r="A6" s="40" t="s">
        <v>16</v>
      </c>
      <c r="B6" s="41"/>
      <c r="C6" s="380"/>
      <c r="D6" s="380"/>
      <c r="E6" s="377"/>
      <c r="F6" s="377"/>
      <c r="G6" s="374"/>
      <c r="H6" s="374"/>
      <c r="I6" s="363"/>
      <c r="J6" s="363"/>
      <c r="K6" s="341"/>
      <c r="L6" s="342"/>
      <c r="M6" s="350"/>
      <c r="N6" s="351"/>
      <c r="O6" s="389"/>
      <c r="P6" s="390"/>
      <c r="Q6" s="144"/>
      <c r="R6" s="145"/>
      <c r="S6" s="113" t="str">
        <f>IF(R6=INTERN!$A$4,$R$1,"0")</f>
        <v>0</v>
      </c>
      <c r="T6" s="191"/>
      <c r="U6" s="116">
        <f>SUM(C6:O6)+S6</f>
        <v>0</v>
      </c>
      <c r="V6" s="322"/>
      <c r="W6" s="325"/>
      <c r="X6" s="325"/>
      <c r="Y6" s="150"/>
      <c r="Z6" s="32"/>
      <c r="AA6" s="84"/>
      <c r="AB6" s="84"/>
      <c r="AC6" s="84"/>
      <c r="AD6" s="84"/>
      <c r="AE6" s="84"/>
      <c r="AF6" s="84"/>
      <c r="AG6" s="84"/>
      <c r="AH6" s="84"/>
      <c r="AI6" s="84"/>
      <c r="AJ6" s="84"/>
      <c r="AK6" s="84"/>
      <c r="AL6" s="84"/>
      <c r="AM6" s="84"/>
      <c r="AN6" s="84"/>
      <c r="AO6" s="84"/>
      <c r="AP6" s="84"/>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s="67" customFormat="1" ht="12.75">
      <c r="A7" s="42" t="s">
        <v>15</v>
      </c>
      <c r="B7" s="43"/>
      <c r="C7" s="378"/>
      <c r="D7" s="378"/>
      <c r="E7" s="375"/>
      <c r="F7" s="375"/>
      <c r="G7" s="372"/>
      <c r="H7" s="372"/>
      <c r="I7" s="371"/>
      <c r="J7" s="371"/>
      <c r="K7" s="352"/>
      <c r="L7" s="353"/>
      <c r="M7" s="343"/>
      <c r="N7" s="344"/>
      <c r="O7" s="354"/>
      <c r="P7" s="355"/>
      <c r="Q7" s="146"/>
      <c r="R7" s="147"/>
      <c r="S7" s="114" t="str">
        <f>IF(R7=INTERN!$A$4,$R$1,"0")</f>
        <v>0</v>
      </c>
      <c r="T7" s="192"/>
      <c r="U7" s="117">
        <f aca="true" t="shared" si="0" ref="U7:U44">SUM(C7:O7)+S7</f>
        <v>0</v>
      </c>
      <c r="V7" s="323"/>
      <c r="W7" s="326"/>
      <c r="X7" s="326"/>
      <c r="Y7" s="151"/>
      <c r="Z7" s="66"/>
      <c r="AA7" s="84"/>
      <c r="AB7" s="84"/>
      <c r="AC7" s="84"/>
      <c r="AD7" s="84"/>
      <c r="AE7" s="84"/>
      <c r="AF7" s="84"/>
      <c r="AG7" s="84"/>
      <c r="AH7" s="85"/>
      <c r="AI7" s="85"/>
      <c r="AJ7" s="85"/>
      <c r="AK7" s="85"/>
      <c r="AL7" s="85"/>
      <c r="AM7" s="85"/>
      <c r="AN7" s="85"/>
      <c r="AO7" s="85"/>
      <c r="AP7" s="85"/>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row>
    <row r="8" spans="1:69" s="67" customFormat="1" ht="12.75">
      <c r="A8" s="42" t="s">
        <v>14</v>
      </c>
      <c r="B8" s="43"/>
      <c r="C8" s="378"/>
      <c r="D8" s="378"/>
      <c r="E8" s="375"/>
      <c r="F8" s="375"/>
      <c r="G8" s="372"/>
      <c r="H8" s="372"/>
      <c r="I8" s="371"/>
      <c r="J8" s="371"/>
      <c r="K8" s="352"/>
      <c r="L8" s="353"/>
      <c r="M8" s="343"/>
      <c r="N8" s="344"/>
      <c r="O8" s="354"/>
      <c r="P8" s="355"/>
      <c r="Q8" s="146"/>
      <c r="R8" s="147"/>
      <c r="S8" s="114" t="str">
        <f>IF(R8=INTERN!$A$4,$R$1,"0")</f>
        <v>0</v>
      </c>
      <c r="T8" s="192"/>
      <c r="U8" s="117">
        <f t="shared" si="0"/>
        <v>0</v>
      </c>
      <c r="V8" s="323"/>
      <c r="W8" s="326"/>
      <c r="X8" s="326"/>
      <c r="Y8" s="151"/>
      <c r="Z8" s="66"/>
      <c r="AA8" s="84"/>
      <c r="AB8" s="84"/>
      <c r="AC8" s="84"/>
      <c r="AD8" s="84"/>
      <c r="AE8" s="84"/>
      <c r="AF8" s="84"/>
      <c r="AG8" s="84"/>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row>
    <row r="9" spans="1:69" s="29" customFormat="1" ht="12.75">
      <c r="A9" s="42" t="s">
        <v>13</v>
      </c>
      <c r="B9" s="43"/>
      <c r="C9" s="378"/>
      <c r="D9" s="378"/>
      <c r="E9" s="375"/>
      <c r="F9" s="375"/>
      <c r="G9" s="372"/>
      <c r="H9" s="372"/>
      <c r="I9" s="371"/>
      <c r="J9" s="371"/>
      <c r="K9" s="352"/>
      <c r="L9" s="353"/>
      <c r="M9" s="343"/>
      <c r="N9" s="344"/>
      <c r="O9" s="354"/>
      <c r="P9" s="355"/>
      <c r="Q9" s="146"/>
      <c r="R9" s="147"/>
      <c r="S9" s="114" t="str">
        <f>IF(R9=INTERN!$A$4,$R$1,"0")</f>
        <v>0</v>
      </c>
      <c r="T9" s="192"/>
      <c r="U9" s="117">
        <f t="shared" si="0"/>
        <v>0</v>
      </c>
      <c r="V9" s="323"/>
      <c r="W9" s="326"/>
      <c r="X9" s="326"/>
      <c r="Y9" s="151"/>
      <c r="Z9" s="28"/>
      <c r="AA9" s="84"/>
      <c r="AB9" s="84"/>
      <c r="AC9" s="84"/>
      <c r="AD9" s="84"/>
      <c r="AE9" s="84"/>
      <c r="AF9" s="84"/>
      <c r="AG9" s="84"/>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row>
    <row r="10" spans="1:69" s="29" customFormat="1" ht="13.5" thickBot="1">
      <c r="A10" s="44" t="s">
        <v>17</v>
      </c>
      <c r="B10" s="45"/>
      <c r="C10" s="379"/>
      <c r="D10" s="379"/>
      <c r="E10" s="376"/>
      <c r="F10" s="376"/>
      <c r="G10" s="373"/>
      <c r="H10" s="373"/>
      <c r="I10" s="364"/>
      <c r="J10" s="364"/>
      <c r="K10" s="339"/>
      <c r="L10" s="340"/>
      <c r="M10" s="365"/>
      <c r="N10" s="366"/>
      <c r="O10" s="381"/>
      <c r="P10" s="382"/>
      <c r="Q10" s="148"/>
      <c r="R10" s="149"/>
      <c r="S10" s="115">
        <f>R10*R1</f>
        <v>0</v>
      </c>
      <c r="T10" s="193"/>
      <c r="U10" s="118">
        <f t="shared" si="0"/>
        <v>0</v>
      </c>
      <c r="V10" s="323"/>
      <c r="W10" s="326"/>
      <c r="X10" s="326"/>
      <c r="Y10" s="151"/>
      <c r="Z10" s="28"/>
      <c r="AA10" s="28"/>
      <c r="AB10" s="28"/>
      <c r="AC10" s="28"/>
      <c r="AD10" s="32"/>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row>
    <row r="11" spans="1:69" s="29" customFormat="1" ht="12.75">
      <c r="A11" s="40" t="s">
        <v>18</v>
      </c>
      <c r="B11" s="41"/>
      <c r="C11" s="380"/>
      <c r="D11" s="380"/>
      <c r="E11" s="377"/>
      <c r="F11" s="377"/>
      <c r="G11" s="374"/>
      <c r="H11" s="374"/>
      <c r="I11" s="363"/>
      <c r="J11" s="363"/>
      <c r="K11" s="341"/>
      <c r="L11" s="342"/>
      <c r="M11" s="350"/>
      <c r="N11" s="351"/>
      <c r="O11" s="389"/>
      <c r="P11" s="390"/>
      <c r="Q11" s="316"/>
      <c r="R11" s="317"/>
      <c r="S11" s="318"/>
      <c r="T11" s="191"/>
      <c r="U11" s="116">
        <f>SUM(C11:O11)</f>
        <v>0</v>
      </c>
      <c r="V11" s="324"/>
      <c r="W11" s="327"/>
      <c r="X11" s="327"/>
      <c r="Y11" s="151"/>
      <c r="Z11" s="28"/>
      <c r="AA11" s="28"/>
      <c r="AB11" s="28"/>
      <c r="AC11" s="28"/>
      <c r="AD11" s="32"/>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row>
    <row r="12" spans="1:69" s="29" customFormat="1" ht="13.5" thickBot="1">
      <c r="A12" s="44" t="s">
        <v>19</v>
      </c>
      <c r="B12" s="45">
        <v>1</v>
      </c>
      <c r="C12" s="379"/>
      <c r="D12" s="379"/>
      <c r="E12" s="376"/>
      <c r="F12" s="376"/>
      <c r="G12" s="373"/>
      <c r="H12" s="373"/>
      <c r="I12" s="364"/>
      <c r="J12" s="364"/>
      <c r="K12" s="339"/>
      <c r="L12" s="340"/>
      <c r="M12" s="365"/>
      <c r="N12" s="366"/>
      <c r="O12" s="381"/>
      <c r="P12" s="382"/>
      <c r="Q12" s="319"/>
      <c r="R12" s="320"/>
      <c r="S12" s="321"/>
      <c r="T12" s="193"/>
      <c r="U12" s="118">
        <f>SUM(C12:O12)</f>
        <v>0</v>
      </c>
      <c r="V12" s="46">
        <f>SUM(U6:U12)</f>
        <v>0</v>
      </c>
      <c r="W12" s="35">
        <f>März!W44-April!V12</f>
        <v>0</v>
      </c>
      <c r="X12" s="35" t="e">
        <f>(W12*100)/U1</f>
        <v>#DIV/0!</v>
      </c>
      <c r="Y12" s="152"/>
      <c r="Z12" s="28" t="s">
        <v>21</v>
      </c>
      <c r="AA12" s="28"/>
      <c r="AB12" s="28"/>
      <c r="AC12" s="28"/>
      <c r="AD12" s="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row>
    <row r="13" spans="1:69" s="29" customFormat="1" ht="12.75">
      <c r="A13" s="40" t="s">
        <v>16</v>
      </c>
      <c r="B13" s="41">
        <v>2</v>
      </c>
      <c r="C13" s="380"/>
      <c r="D13" s="380"/>
      <c r="E13" s="377"/>
      <c r="F13" s="377"/>
      <c r="G13" s="374"/>
      <c r="H13" s="374"/>
      <c r="I13" s="363"/>
      <c r="J13" s="363"/>
      <c r="K13" s="341"/>
      <c r="L13" s="342"/>
      <c r="M13" s="350"/>
      <c r="N13" s="351"/>
      <c r="O13" s="389"/>
      <c r="P13" s="390"/>
      <c r="Q13" s="144"/>
      <c r="R13" s="145"/>
      <c r="S13" s="113" t="str">
        <f>IF(R13=INTERN!$A$4,$R$1,"0")</f>
        <v>0</v>
      </c>
      <c r="T13" s="191"/>
      <c r="U13" s="116">
        <f t="shared" si="0"/>
        <v>0</v>
      </c>
      <c r="V13" s="348"/>
      <c r="W13" s="335"/>
      <c r="X13" s="335"/>
      <c r="Y13" s="150"/>
      <c r="Z13" s="28"/>
      <c r="AA13" s="28"/>
      <c r="AB13" s="28"/>
      <c r="AC13" s="28"/>
      <c r="AD13" s="32"/>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row>
    <row r="14" spans="1:69" s="29" customFormat="1" ht="12.75">
      <c r="A14" s="42" t="s">
        <v>15</v>
      </c>
      <c r="B14" s="43">
        <v>3</v>
      </c>
      <c r="C14" s="378"/>
      <c r="D14" s="378"/>
      <c r="E14" s="375"/>
      <c r="F14" s="375"/>
      <c r="G14" s="372"/>
      <c r="H14" s="372"/>
      <c r="I14" s="371"/>
      <c r="J14" s="371"/>
      <c r="K14" s="352"/>
      <c r="L14" s="353"/>
      <c r="M14" s="343"/>
      <c r="N14" s="344"/>
      <c r="O14" s="354"/>
      <c r="P14" s="355"/>
      <c r="Q14" s="146"/>
      <c r="R14" s="147"/>
      <c r="S14" s="114" t="str">
        <f>IF(R14=INTERN!$A$4,$R$1,"0")</f>
        <v>0</v>
      </c>
      <c r="T14" s="192"/>
      <c r="U14" s="117">
        <f t="shared" si="0"/>
        <v>0</v>
      </c>
      <c r="V14" s="348"/>
      <c r="W14" s="335"/>
      <c r="X14" s="335"/>
      <c r="Y14" s="151"/>
      <c r="Z14" s="28"/>
      <c r="AA14" s="28"/>
      <c r="AB14" s="28"/>
      <c r="AC14" s="28"/>
      <c r="AD14" s="32"/>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row>
    <row r="15" spans="1:69" s="29" customFormat="1" ht="12.75">
      <c r="A15" s="42" t="s">
        <v>14</v>
      </c>
      <c r="B15" s="43">
        <v>4</v>
      </c>
      <c r="C15" s="378"/>
      <c r="D15" s="378"/>
      <c r="E15" s="375"/>
      <c r="F15" s="375"/>
      <c r="G15" s="372"/>
      <c r="H15" s="372"/>
      <c r="I15" s="371"/>
      <c r="J15" s="371"/>
      <c r="K15" s="352"/>
      <c r="L15" s="353"/>
      <c r="M15" s="343"/>
      <c r="N15" s="344"/>
      <c r="O15" s="354"/>
      <c r="P15" s="355"/>
      <c r="Q15" s="146"/>
      <c r="R15" s="147"/>
      <c r="S15" s="114" t="str">
        <f>IF(R15=INTERN!$A$4,$R$1,"0")</f>
        <v>0</v>
      </c>
      <c r="T15" s="192"/>
      <c r="U15" s="117">
        <f t="shared" si="0"/>
        <v>0</v>
      </c>
      <c r="V15" s="348"/>
      <c r="W15" s="335"/>
      <c r="X15" s="335"/>
      <c r="Y15" s="151"/>
      <c r="Z15" s="28"/>
      <c r="AA15" s="28"/>
      <c r="AB15" s="28"/>
      <c r="AC15" s="28"/>
      <c r="AD15" s="32"/>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row>
    <row r="16" spans="1:69" s="29" customFormat="1" ht="12.75">
      <c r="A16" s="42" t="s">
        <v>13</v>
      </c>
      <c r="B16" s="43">
        <v>5</v>
      </c>
      <c r="C16" s="378"/>
      <c r="D16" s="378"/>
      <c r="E16" s="375"/>
      <c r="F16" s="375"/>
      <c r="G16" s="372"/>
      <c r="H16" s="372"/>
      <c r="I16" s="371"/>
      <c r="J16" s="371"/>
      <c r="K16" s="352"/>
      <c r="L16" s="353"/>
      <c r="M16" s="343"/>
      <c r="N16" s="344"/>
      <c r="O16" s="354"/>
      <c r="P16" s="355"/>
      <c r="Q16" s="146"/>
      <c r="R16" s="147"/>
      <c r="S16" s="114" t="str">
        <f>IF(R16=INTERN!$A$4,$R$1,"0")</f>
        <v>0</v>
      </c>
      <c r="T16" s="192"/>
      <c r="U16" s="117">
        <f t="shared" si="0"/>
        <v>0</v>
      </c>
      <c r="V16" s="348"/>
      <c r="W16" s="335"/>
      <c r="X16" s="335"/>
      <c r="Y16" s="151"/>
      <c r="Z16" s="28"/>
      <c r="AA16" s="28"/>
      <c r="AB16" s="28"/>
      <c r="AC16" s="28"/>
      <c r="AD16" s="32"/>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row>
    <row r="17" spans="1:69" s="29" customFormat="1" ht="13.5" thickBot="1">
      <c r="A17" s="44" t="s">
        <v>17</v>
      </c>
      <c r="B17" s="45">
        <v>6</v>
      </c>
      <c r="C17" s="379"/>
      <c r="D17" s="379"/>
      <c r="E17" s="376"/>
      <c r="F17" s="376"/>
      <c r="G17" s="373"/>
      <c r="H17" s="373"/>
      <c r="I17" s="364"/>
      <c r="J17" s="364"/>
      <c r="K17" s="339"/>
      <c r="L17" s="340"/>
      <c r="M17" s="365"/>
      <c r="N17" s="366"/>
      <c r="O17" s="381"/>
      <c r="P17" s="382"/>
      <c r="Q17" s="148"/>
      <c r="R17" s="149"/>
      <c r="S17" s="115">
        <f>R17*R1</f>
        <v>0</v>
      </c>
      <c r="T17" s="193"/>
      <c r="U17" s="118">
        <f t="shared" si="0"/>
        <v>0</v>
      </c>
      <c r="V17" s="348"/>
      <c r="W17" s="335"/>
      <c r="X17" s="335"/>
      <c r="Y17" s="151"/>
      <c r="Z17" s="28"/>
      <c r="AA17" s="28"/>
      <c r="AB17" s="28"/>
      <c r="AC17" s="28"/>
      <c r="AD17" s="32"/>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row>
    <row r="18" spans="1:69" s="29" customFormat="1" ht="12.75">
      <c r="A18" s="40" t="s">
        <v>18</v>
      </c>
      <c r="B18" s="41">
        <v>7</v>
      </c>
      <c r="C18" s="380"/>
      <c r="D18" s="380"/>
      <c r="E18" s="377"/>
      <c r="F18" s="377"/>
      <c r="G18" s="374"/>
      <c r="H18" s="374"/>
      <c r="I18" s="363"/>
      <c r="J18" s="363"/>
      <c r="K18" s="341"/>
      <c r="L18" s="342"/>
      <c r="M18" s="350"/>
      <c r="N18" s="351"/>
      <c r="O18" s="389"/>
      <c r="P18" s="390"/>
      <c r="Q18" s="316"/>
      <c r="R18" s="317"/>
      <c r="S18" s="318"/>
      <c r="T18" s="191"/>
      <c r="U18" s="116">
        <f>SUM(C18:O18)</f>
        <v>0</v>
      </c>
      <c r="V18" s="349"/>
      <c r="W18" s="336"/>
      <c r="X18" s="336"/>
      <c r="Y18" s="151"/>
      <c r="Z18" s="28"/>
      <c r="AA18" s="28"/>
      <c r="AB18" s="28"/>
      <c r="AC18" s="28"/>
      <c r="AD18" s="32"/>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row>
    <row r="19" spans="1:69" s="29" customFormat="1" ht="13.5" thickBot="1">
      <c r="A19" s="44" t="s">
        <v>19</v>
      </c>
      <c r="B19" s="45">
        <v>8</v>
      </c>
      <c r="C19" s="379"/>
      <c r="D19" s="379"/>
      <c r="E19" s="376"/>
      <c r="F19" s="376"/>
      <c r="G19" s="373"/>
      <c r="H19" s="373"/>
      <c r="I19" s="364"/>
      <c r="J19" s="364"/>
      <c r="K19" s="339"/>
      <c r="L19" s="340"/>
      <c r="M19" s="365"/>
      <c r="N19" s="366"/>
      <c r="O19" s="381"/>
      <c r="P19" s="382"/>
      <c r="Q19" s="319"/>
      <c r="R19" s="320"/>
      <c r="S19" s="321"/>
      <c r="T19" s="193"/>
      <c r="U19" s="118">
        <f>SUM(C19:O19)</f>
        <v>0</v>
      </c>
      <c r="V19" s="46">
        <f>SUM(U13:U19)</f>
        <v>0</v>
      </c>
      <c r="W19" s="35">
        <f>W12-V19</f>
        <v>0</v>
      </c>
      <c r="X19" s="35" t="e">
        <f>(W19*100)/U1</f>
        <v>#DIV/0!</v>
      </c>
      <c r="Y19" s="152"/>
      <c r="Z19" s="28"/>
      <c r="AA19" s="28"/>
      <c r="AB19" s="28"/>
      <c r="AC19" s="28"/>
      <c r="AD19" s="32"/>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row>
    <row r="20" spans="1:69" s="29" customFormat="1" ht="12.75">
      <c r="A20" s="40" t="s">
        <v>16</v>
      </c>
      <c r="B20" s="41">
        <v>9</v>
      </c>
      <c r="C20" s="380"/>
      <c r="D20" s="380"/>
      <c r="E20" s="377"/>
      <c r="F20" s="377"/>
      <c r="G20" s="374"/>
      <c r="H20" s="374"/>
      <c r="I20" s="363"/>
      <c r="J20" s="363"/>
      <c r="K20" s="341"/>
      <c r="L20" s="342"/>
      <c r="M20" s="350"/>
      <c r="N20" s="351"/>
      <c r="O20" s="389"/>
      <c r="P20" s="390"/>
      <c r="Q20" s="144"/>
      <c r="R20" s="145"/>
      <c r="S20" s="113" t="str">
        <f>IF(R20=INTERN!$A$4,$R$1,"0")</f>
        <v>0</v>
      </c>
      <c r="T20" s="191"/>
      <c r="U20" s="119">
        <f t="shared" si="0"/>
        <v>0</v>
      </c>
      <c r="V20" s="335" t="s">
        <v>21</v>
      </c>
      <c r="W20" s="335"/>
      <c r="X20" s="335"/>
      <c r="Y20" s="150"/>
      <c r="Z20" s="28"/>
      <c r="AA20" s="28"/>
      <c r="AB20" s="28"/>
      <c r="AC20" s="28"/>
      <c r="AD20" s="32"/>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row>
    <row r="21" spans="1:69" s="29" customFormat="1" ht="12.75">
      <c r="A21" s="42" t="s">
        <v>15</v>
      </c>
      <c r="B21" s="43">
        <v>10</v>
      </c>
      <c r="C21" s="378"/>
      <c r="D21" s="378"/>
      <c r="E21" s="375"/>
      <c r="F21" s="375"/>
      <c r="G21" s="372"/>
      <c r="H21" s="372"/>
      <c r="I21" s="371"/>
      <c r="J21" s="371"/>
      <c r="K21" s="352"/>
      <c r="L21" s="353"/>
      <c r="M21" s="343"/>
      <c r="N21" s="344"/>
      <c r="O21" s="354"/>
      <c r="P21" s="355"/>
      <c r="Q21" s="146"/>
      <c r="R21" s="147"/>
      <c r="S21" s="114" t="str">
        <f>IF(R21=INTERN!$A$4,$R$1,"0")</f>
        <v>0</v>
      </c>
      <c r="T21" s="192"/>
      <c r="U21" s="120">
        <f t="shared" si="0"/>
        <v>0</v>
      </c>
      <c r="V21" s="335"/>
      <c r="W21" s="335"/>
      <c r="X21" s="335"/>
      <c r="Y21" s="151"/>
      <c r="Z21" s="28"/>
      <c r="AA21" s="28"/>
      <c r="AB21" s="28"/>
      <c r="AC21" s="28"/>
      <c r="AD21" s="32"/>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row>
    <row r="22" spans="1:69" s="29" customFormat="1" ht="12.75">
      <c r="A22" s="42" t="s">
        <v>14</v>
      </c>
      <c r="B22" s="43">
        <v>11</v>
      </c>
      <c r="C22" s="378"/>
      <c r="D22" s="378"/>
      <c r="E22" s="375"/>
      <c r="F22" s="375"/>
      <c r="G22" s="372"/>
      <c r="H22" s="372"/>
      <c r="I22" s="371"/>
      <c r="J22" s="371"/>
      <c r="K22" s="352"/>
      <c r="L22" s="353"/>
      <c r="M22" s="343"/>
      <c r="N22" s="344"/>
      <c r="O22" s="354"/>
      <c r="P22" s="355"/>
      <c r="Q22" s="146"/>
      <c r="R22" s="147"/>
      <c r="S22" s="114" t="str">
        <f>IF(R22=INTERN!$A$4,$R$1,"0")</f>
        <v>0</v>
      </c>
      <c r="T22" s="192"/>
      <c r="U22" s="120">
        <f t="shared" si="0"/>
        <v>0</v>
      </c>
      <c r="V22" s="335"/>
      <c r="W22" s="335"/>
      <c r="X22" s="335"/>
      <c r="Y22" s="151"/>
      <c r="Z22" s="28"/>
      <c r="AA22" s="28"/>
      <c r="AB22" s="28"/>
      <c r="AC22" s="28"/>
      <c r="AD22" s="32"/>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row>
    <row r="23" spans="1:69" s="29" customFormat="1" ht="12.75">
      <c r="A23" s="42" t="s">
        <v>13</v>
      </c>
      <c r="B23" s="43">
        <v>12</v>
      </c>
      <c r="C23" s="378"/>
      <c r="D23" s="378"/>
      <c r="E23" s="375"/>
      <c r="F23" s="375"/>
      <c r="G23" s="372"/>
      <c r="H23" s="372"/>
      <c r="I23" s="371"/>
      <c r="J23" s="371"/>
      <c r="K23" s="352"/>
      <c r="L23" s="353"/>
      <c r="M23" s="343"/>
      <c r="N23" s="344"/>
      <c r="O23" s="354"/>
      <c r="P23" s="355"/>
      <c r="Q23" s="146"/>
      <c r="R23" s="147"/>
      <c r="S23" s="114" t="str">
        <f>IF(R23=INTERN!$A$4,$R$1,"0")</f>
        <v>0</v>
      </c>
      <c r="T23" s="192"/>
      <c r="U23" s="120">
        <f t="shared" si="0"/>
        <v>0</v>
      </c>
      <c r="V23" s="335"/>
      <c r="W23" s="335"/>
      <c r="X23" s="335"/>
      <c r="Y23" s="151"/>
      <c r="Z23" s="28"/>
      <c r="AA23" s="28"/>
      <c r="AB23" s="28"/>
      <c r="AC23" s="28"/>
      <c r="AD23" s="32"/>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row>
    <row r="24" spans="1:69" s="29" customFormat="1" ht="13.5" thickBot="1">
      <c r="A24" s="44" t="s">
        <v>17</v>
      </c>
      <c r="B24" s="45">
        <v>13</v>
      </c>
      <c r="C24" s="379"/>
      <c r="D24" s="379"/>
      <c r="E24" s="376"/>
      <c r="F24" s="376"/>
      <c r="G24" s="373"/>
      <c r="H24" s="373"/>
      <c r="I24" s="364"/>
      <c r="J24" s="364"/>
      <c r="K24" s="339"/>
      <c r="L24" s="340"/>
      <c r="M24" s="365"/>
      <c r="N24" s="366"/>
      <c r="O24" s="381"/>
      <c r="P24" s="382"/>
      <c r="Q24" s="148"/>
      <c r="R24" s="149"/>
      <c r="S24" s="115">
        <f>R24*R1</f>
        <v>0</v>
      </c>
      <c r="T24" s="193"/>
      <c r="U24" s="121">
        <f t="shared" si="0"/>
        <v>0</v>
      </c>
      <c r="V24" s="335"/>
      <c r="W24" s="335"/>
      <c r="X24" s="335"/>
      <c r="Y24" s="151"/>
      <c r="Z24" s="28"/>
      <c r="AA24" s="28"/>
      <c r="AB24" s="28"/>
      <c r="AC24" s="28"/>
      <c r="AD24" s="32"/>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row>
    <row r="25" spans="1:69" s="29" customFormat="1" ht="12.75">
      <c r="A25" s="40" t="s">
        <v>18</v>
      </c>
      <c r="B25" s="41">
        <v>14</v>
      </c>
      <c r="C25" s="380"/>
      <c r="D25" s="380"/>
      <c r="E25" s="377"/>
      <c r="F25" s="377"/>
      <c r="G25" s="374"/>
      <c r="H25" s="374"/>
      <c r="I25" s="363"/>
      <c r="J25" s="363"/>
      <c r="K25" s="341"/>
      <c r="L25" s="342"/>
      <c r="M25" s="350"/>
      <c r="N25" s="351"/>
      <c r="O25" s="389"/>
      <c r="P25" s="390"/>
      <c r="Q25" s="316"/>
      <c r="R25" s="317"/>
      <c r="S25" s="318"/>
      <c r="T25" s="191"/>
      <c r="U25" s="119">
        <f>SUM(C25:O25)</f>
        <v>0</v>
      </c>
      <c r="V25" s="336"/>
      <c r="W25" s="336"/>
      <c r="X25" s="336"/>
      <c r="Y25" s="151"/>
      <c r="Z25" s="28"/>
      <c r="AA25" s="28"/>
      <c r="AB25" s="28"/>
      <c r="AC25" s="28"/>
      <c r="AD25" s="32"/>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row>
    <row r="26" spans="1:69" s="29" customFormat="1" ht="13.5" thickBot="1">
      <c r="A26" s="44" t="s">
        <v>19</v>
      </c>
      <c r="B26" s="45">
        <v>15</v>
      </c>
      <c r="C26" s="379"/>
      <c r="D26" s="379"/>
      <c r="E26" s="376"/>
      <c r="F26" s="376"/>
      <c r="G26" s="373"/>
      <c r="H26" s="373"/>
      <c r="I26" s="364"/>
      <c r="J26" s="364"/>
      <c r="K26" s="339"/>
      <c r="L26" s="340"/>
      <c r="M26" s="365"/>
      <c r="N26" s="366"/>
      <c r="O26" s="381"/>
      <c r="P26" s="382"/>
      <c r="Q26" s="319"/>
      <c r="R26" s="320"/>
      <c r="S26" s="321"/>
      <c r="T26" s="193"/>
      <c r="U26" s="121">
        <f>SUM(C26:O26)</f>
        <v>0</v>
      </c>
      <c r="V26" s="35">
        <f>SUM(U20:U26)</f>
        <v>0</v>
      </c>
      <c r="W26" s="35">
        <f>W19-V26</f>
        <v>0</v>
      </c>
      <c r="X26" s="35" t="e">
        <f>(W26*100)/U1</f>
        <v>#DIV/0!</v>
      </c>
      <c r="Y26" s="152"/>
      <c r="Z26" s="28"/>
      <c r="AA26" s="28"/>
      <c r="AB26" s="28"/>
      <c r="AC26" s="28"/>
      <c r="AD26" s="32"/>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row>
    <row r="27" spans="1:69" s="29" customFormat="1" ht="12.75">
      <c r="A27" s="40" t="s">
        <v>16</v>
      </c>
      <c r="B27" s="41">
        <v>16</v>
      </c>
      <c r="C27" s="380"/>
      <c r="D27" s="380"/>
      <c r="E27" s="377"/>
      <c r="F27" s="377"/>
      <c r="G27" s="374"/>
      <c r="H27" s="374"/>
      <c r="I27" s="363"/>
      <c r="J27" s="363"/>
      <c r="K27" s="341"/>
      <c r="L27" s="342"/>
      <c r="M27" s="350"/>
      <c r="N27" s="351"/>
      <c r="O27" s="389"/>
      <c r="P27" s="390"/>
      <c r="Q27" s="144"/>
      <c r="R27" s="145"/>
      <c r="S27" s="113" t="str">
        <f>IF(R27=INTERN!$A$4,$R$1,"0")</f>
        <v>0</v>
      </c>
      <c r="T27" s="191"/>
      <c r="U27" s="119">
        <f t="shared" si="0"/>
        <v>0</v>
      </c>
      <c r="V27" s="335"/>
      <c r="W27" s="335"/>
      <c r="X27" s="335"/>
      <c r="Y27" s="150"/>
      <c r="Z27" s="28"/>
      <c r="AA27" s="28"/>
      <c r="AB27" s="28"/>
      <c r="AC27" s="28"/>
      <c r="AD27" s="32"/>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row>
    <row r="28" spans="1:69" s="29" customFormat="1" ht="12.75">
      <c r="A28" s="42" t="s">
        <v>15</v>
      </c>
      <c r="B28" s="43">
        <v>17</v>
      </c>
      <c r="C28" s="378"/>
      <c r="D28" s="378"/>
      <c r="E28" s="375"/>
      <c r="F28" s="375"/>
      <c r="G28" s="372"/>
      <c r="H28" s="372"/>
      <c r="I28" s="371"/>
      <c r="J28" s="371"/>
      <c r="K28" s="352"/>
      <c r="L28" s="353"/>
      <c r="M28" s="343"/>
      <c r="N28" s="344"/>
      <c r="O28" s="354"/>
      <c r="P28" s="355"/>
      <c r="Q28" s="146"/>
      <c r="R28" s="147"/>
      <c r="S28" s="114" t="str">
        <f>IF(R28=INTERN!$A$4,$R$1,"0")</f>
        <v>0</v>
      </c>
      <c r="T28" s="192"/>
      <c r="U28" s="120">
        <f t="shared" si="0"/>
        <v>0</v>
      </c>
      <c r="V28" s="335"/>
      <c r="W28" s="335"/>
      <c r="X28" s="335"/>
      <c r="Y28" s="151"/>
      <c r="Z28" s="28"/>
      <c r="AA28" s="28"/>
      <c r="AB28" s="28"/>
      <c r="AC28" s="28"/>
      <c r="AD28" s="32"/>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row>
    <row r="29" spans="1:69" s="29" customFormat="1" ht="12.75">
      <c r="A29" s="42" t="s">
        <v>14</v>
      </c>
      <c r="B29" s="43">
        <v>18</v>
      </c>
      <c r="C29" s="378"/>
      <c r="D29" s="378"/>
      <c r="E29" s="375"/>
      <c r="F29" s="375"/>
      <c r="G29" s="372"/>
      <c r="H29" s="372"/>
      <c r="I29" s="371"/>
      <c r="J29" s="371"/>
      <c r="K29" s="352"/>
      <c r="L29" s="353"/>
      <c r="M29" s="343"/>
      <c r="N29" s="344"/>
      <c r="O29" s="354"/>
      <c r="P29" s="355"/>
      <c r="Q29" s="146"/>
      <c r="R29" s="147"/>
      <c r="S29" s="114" t="str">
        <f>IF(R29=INTERN!$A$4,$R$1,"0")</f>
        <v>0</v>
      </c>
      <c r="T29" s="192"/>
      <c r="U29" s="120">
        <f t="shared" si="0"/>
        <v>0</v>
      </c>
      <c r="V29" s="335"/>
      <c r="W29" s="335"/>
      <c r="X29" s="335"/>
      <c r="Y29" s="151"/>
      <c r="Z29" s="28"/>
      <c r="AA29" s="28"/>
      <c r="AB29" s="28"/>
      <c r="AC29" s="28"/>
      <c r="AD29" s="32"/>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row>
    <row r="30" spans="1:69" s="29" customFormat="1" ht="12.75">
      <c r="A30" s="42" t="s">
        <v>13</v>
      </c>
      <c r="B30" s="43">
        <v>19</v>
      </c>
      <c r="C30" s="378"/>
      <c r="D30" s="378"/>
      <c r="E30" s="375"/>
      <c r="F30" s="375"/>
      <c r="G30" s="372"/>
      <c r="H30" s="372"/>
      <c r="I30" s="371"/>
      <c r="J30" s="371"/>
      <c r="K30" s="352"/>
      <c r="L30" s="353"/>
      <c r="M30" s="343"/>
      <c r="N30" s="344"/>
      <c r="O30" s="354"/>
      <c r="P30" s="355"/>
      <c r="Q30" s="146"/>
      <c r="R30" s="147"/>
      <c r="S30" s="114" t="str">
        <f>IF(R30=INTERN!$A$4,$R$1,"0")</f>
        <v>0</v>
      </c>
      <c r="T30" s="192"/>
      <c r="U30" s="120">
        <f t="shared" si="0"/>
        <v>0</v>
      </c>
      <c r="V30" s="335"/>
      <c r="W30" s="335"/>
      <c r="X30" s="335"/>
      <c r="Y30" s="151"/>
      <c r="Z30" s="28"/>
      <c r="AA30" s="28"/>
      <c r="AB30" s="28"/>
      <c r="AC30" s="28"/>
      <c r="AD30" s="32"/>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row>
    <row r="31" spans="1:69" s="29" customFormat="1" ht="13.5" thickBot="1">
      <c r="A31" s="44" t="s">
        <v>17</v>
      </c>
      <c r="B31" s="45">
        <v>20</v>
      </c>
      <c r="C31" s="379"/>
      <c r="D31" s="379"/>
      <c r="E31" s="376"/>
      <c r="F31" s="376"/>
      <c r="G31" s="373"/>
      <c r="H31" s="373"/>
      <c r="I31" s="364"/>
      <c r="J31" s="364"/>
      <c r="K31" s="339"/>
      <c r="L31" s="340"/>
      <c r="M31" s="365"/>
      <c r="N31" s="366"/>
      <c r="O31" s="381"/>
      <c r="P31" s="382"/>
      <c r="Q31" s="148"/>
      <c r="R31" s="149"/>
      <c r="S31" s="115">
        <f>R31*R1</f>
        <v>0</v>
      </c>
      <c r="T31" s="193"/>
      <c r="U31" s="121">
        <f t="shared" si="0"/>
        <v>0</v>
      </c>
      <c r="V31" s="335"/>
      <c r="W31" s="335"/>
      <c r="X31" s="335"/>
      <c r="Y31" s="151"/>
      <c r="Z31" s="28"/>
      <c r="AA31" s="28"/>
      <c r="AB31" s="28"/>
      <c r="AC31" s="28"/>
      <c r="AD31" s="32"/>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row>
    <row r="32" spans="1:69" s="29" customFormat="1" ht="12.75">
      <c r="A32" s="40" t="s">
        <v>18</v>
      </c>
      <c r="B32" s="41">
        <v>21</v>
      </c>
      <c r="C32" s="380"/>
      <c r="D32" s="380"/>
      <c r="E32" s="377"/>
      <c r="F32" s="377"/>
      <c r="G32" s="374"/>
      <c r="H32" s="374"/>
      <c r="I32" s="363"/>
      <c r="J32" s="363"/>
      <c r="K32" s="341"/>
      <c r="L32" s="342"/>
      <c r="M32" s="350"/>
      <c r="N32" s="351"/>
      <c r="O32" s="389"/>
      <c r="P32" s="390"/>
      <c r="Q32" s="316"/>
      <c r="R32" s="317"/>
      <c r="S32" s="318"/>
      <c r="T32" s="191"/>
      <c r="U32" s="119">
        <f>SUM(C32:O32)</f>
        <v>0</v>
      </c>
      <c r="V32" s="336"/>
      <c r="W32" s="336"/>
      <c r="X32" s="336"/>
      <c r="Y32" s="151"/>
      <c r="Z32" s="28"/>
      <c r="AA32" s="28"/>
      <c r="AB32" s="28"/>
      <c r="AC32" s="28"/>
      <c r="AD32" s="32"/>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row>
    <row r="33" spans="1:69" s="29" customFormat="1" ht="13.5" thickBot="1">
      <c r="A33" s="44" t="s">
        <v>19</v>
      </c>
      <c r="B33" s="45">
        <v>22</v>
      </c>
      <c r="C33" s="379"/>
      <c r="D33" s="379"/>
      <c r="E33" s="376"/>
      <c r="F33" s="376"/>
      <c r="G33" s="373"/>
      <c r="H33" s="373"/>
      <c r="I33" s="364"/>
      <c r="J33" s="364"/>
      <c r="K33" s="339"/>
      <c r="L33" s="340"/>
      <c r="M33" s="365"/>
      <c r="N33" s="366"/>
      <c r="O33" s="381"/>
      <c r="P33" s="382"/>
      <c r="Q33" s="319"/>
      <c r="R33" s="320"/>
      <c r="S33" s="321"/>
      <c r="T33" s="193"/>
      <c r="U33" s="121">
        <f>SUM(C33:O33)</f>
        <v>0</v>
      </c>
      <c r="V33" s="35">
        <f>SUM(U27:U33)</f>
        <v>0</v>
      </c>
      <c r="W33" s="35">
        <f>W26-V33</f>
        <v>0</v>
      </c>
      <c r="X33" s="35" t="e">
        <f>(W33*100)/U1</f>
        <v>#DIV/0!</v>
      </c>
      <c r="Y33" s="152"/>
      <c r="Z33" s="28"/>
      <c r="AA33" s="28"/>
      <c r="AB33" s="28"/>
      <c r="AC33" s="28"/>
      <c r="AD33" s="32"/>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row>
    <row r="34" spans="1:69" s="29" customFormat="1" ht="12.75">
      <c r="A34" s="40" t="s">
        <v>16</v>
      </c>
      <c r="B34" s="41">
        <v>23</v>
      </c>
      <c r="C34" s="380"/>
      <c r="D34" s="380"/>
      <c r="E34" s="377"/>
      <c r="F34" s="377"/>
      <c r="G34" s="374"/>
      <c r="H34" s="374"/>
      <c r="I34" s="363"/>
      <c r="J34" s="363"/>
      <c r="K34" s="341"/>
      <c r="L34" s="342"/>
      <c r="M34" s="350"/>
      <c r="N34" s="351"/>
      <c r="O34" s="389"/>
      <c r="P34" s="390"/>
      <c r="Q34" s="144"/>
      <c r="R34" s="145"/>
      <c r="S34" s="113" t="str">
        <f>IF(R34=INTERN!$A$4,$R$1,"0")</f>
        <v>0</v>
      </c>
      <c r="T34" s="191"/>
      <c r="U34" s="119">
        <f t="shared" si="0"/>
        <v>0</v>
      </c>
      <c r="V34" s="335"/>
      <c r="W34" s="335"/>
      <c r="X34" s="335"/>
      <c r="Y34" s="150"/>
      <c r="Z34" s="28"/>
      <c r="AA34" s="28"/>
      <c r="AB34" s="28"/>
      <c r="AC34" s="28"/>
      <c r="AD34" s="32"/>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row>
    <row r="35" spans="1:69" s="29" customFormat="1" ht="12.75">
      <c r="A35" s="42" t="s">
        <v>15</v>
      </c>
      <c r="B35" s="43">
        <v>24</v>
      </c>
      <c r="C35" s="378"/>
      <c r="D35" s="378"/>
      <c r="E35" s="375"/>
      <c r="F35" s="375"/>
      <c r="G35" s="372"/>
      <c r="H35" s="372"/>
      <c r="I35" s="371"/>
      <c r="J35" s="371"/>
      <c r="K35" s="352"/>
      <c r="L35" s="353"/>
      <c r="M35" s="343"/>
      <c r="N35" s="344"/>
      <c r="O35" s="354"/>
      <c r="P35" s="355"/>
      <c r="Q35" s="146"/>
      <c r="R35" s="147"/>
      <c r="S35" s="114" t="str">
        <f>IF(R35=INTERN!$A$4,$R$1,"0")</f>
        <v>0</v>
      </c>
      <c r="T35" s="192"/>
      <c r="U35" s="120">
        <f t="shared" si="0"/>
        <v>0</v>
      </c>
      <c r="V35" s="335"/>
      <c r="W35" s="335"/>
      <c r="X35" s="335"/>
      <c r="Y35" s="151"/>
      <c r="Z35" s="28"/>
      <c r="AA35" s="28"/>
      <c r="AB35" s="28"/>
      <c r="AC35" s="28"/>
      <c r="AD35" s="32"/>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row>
    <row r="36" spans="1:69" s="29" customFormat="1" ht="12.75">
      <c r="A36" s="42" t="s">
        <v>14</v>
      </c>
      <c r="B36" s="43">
        <v>25</v>
      </c>
      <c r="C36" s="378"/>
      <c r="D36" s="378"/>
      <c r="E36" s="375"/>
      <c r="F36" s="375"/>
      <c r="G36" s="372"/>
      <c r="H36" s="372"/>
      <c r="I36" s="371"/>
      <c r="J36" s="371"/>
      <c r="K36" s="352"/>
      <c r="L36" s="353"/>
      <c r="M36" s="343"/>
      <c r="N36" s="344"/>
      <c r="O36" s="354"/>
      <c r="P36" s="355"/>
      <c r="Q36" s="146"/>
      <c r="R36" s="147"/>
      <c r="S36" s="114" t="str">
        <f>IF(R36=INTERN!$A$4,$R$1,"0")</f>
        <v>0</v>
      </c>
      <c r="T36" s="192"/>
      <c r="U36" s="120">
        <f t="shared" si="0"/>
        <v>0</v>
      </c>
      <c r="V36" s="335"/>
      <c r="W36" s="335"/>
      <c r="X36" s="335"/>
      <c r="Y36" s="151"/>
      <c r="Z36" s="28"/>
      <c r="AA36" s="28"/>
      <c r="AB36" s="28"/>
      <c r="AC36" s="28"/>
      <c r="AD36" s="32"/>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row>
    <row r="37" spans="1:69" s="29" customFormat="1" ht="12.75">
      <c r="A37" s="42" t="s">
        <v>13</v>
      </c>
      <c r="B37" s="43">
        <v>26</v>
      </c>
      <c r="C37" s="378"/>
      <c r="D37" s="378"/>
      <c r="E37" s="375"/>
      <c r="F37" s="375"/>
      <c r="G37" s="372"/>
      <c r="H37" s="372"/>
      <c r="I37" s="371"/>
      <c r="J37" s="371"/>
      <c r="K37" s="352"/>
      <c r="L37" s="353"/>
      <c r="M37" s="343"/>
      <c r="N37" s="344"/>
      <c r="O37" s="354"/>
      <c r="P37" s="355"/>
      <c r="Q37" s="146"/>
      <c r="R37" s="147"/>
      <c r="S37" s="114" t="str">
        <f>IF(R37=INTERN!$A$4,$R$1,"0")</f>
        <v>0</v>
      </c>
      <c r="T37" s="192"/>
      <c r="U37" s="120">
        <f t="shared" si="0"/>
        <v>0</v>
      </c>
      <c r="V37" s="335"/>
      <c r="W37" s="335"/>
      <c r="X37" s="335"/>
      <c r="Y37" s="151"/>
      <c r="Z37" s="28"/>
      <c r="AA37" s="28"/>
      <c r="AB37" s="28"/>
      <c r="AC37" s="28"/>
      <c r="AD37" s="32"/>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row>
    <row r="38" spans="1:69" s="29" customFormat="1" ht="13.5" thickBot="1">
      <c r="A38" s="44" t="s">
        <v>17</v>
      </c>
      <c r="B38" s="45">
        <v>27</v>
      </c>
      <c r="C38" s="379"/>
      <c r="D38" s="379"/>
      <c r="E38" s="376"/>
      <c r="F38" s="376"/>
      <c r="G38" s="373"/>
      <c r="H38" s="373"/>
      <c r="I38" s="364"/>
      <c r="J38" s="364"/>
      <c r="K38" s="339"/>
      <c r="L38" s="340"/>
      <c r="M38" s="365"/>
      <c r="N38" s="366"/>
      <c r="O38" s="381"/>
      <c r="P38" s="382"/>
      <c r="Q38" s="148"/>
      <c r="R38" s="149"/>
      <c r="S38" s="115">
        <f>R38*R1</f>
        <v>0</v>
      </c>
      <c r="T38" s="193"/>
      <c r="U38" s="121">
        <f t="shared" si="0"/>
        <v>0</v>
      </c>
      <c r="V38" s="335"/>
      <c r="W38" s="335"/>
      <c r="X38" s="335"/>
      <c r="Y38" s="151"/>
      <c r="Z38" s="28"/>
      <c r="AA38" s="28"/>
      <c r="AB38" s="28"/>
      <c r="AC38" s="28"/>
      <c r="AD38" s="32"/>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row>
    <row r="39" spans="1:69" s="29" customFormat="1" ht="12.75">
      <c r="A39" s="40" t="s">
        <v>18</v>
      </c>
      <c r="B39" s="41">
        <v>28</v>
      </c>
      <c r="C39" s="380"/>
      <c r="D39" s="380"/>
      <c r="E39" s="377"/>
      <c r="F39" s="377"/>
      <c r="G39" s="374"/>
      <c r="H39" s="374"/>
      <c r="I39" s="363"/>
      <c r="J39" s="363"/>
      <c r="K39" s="341"/>
      <c r="L39" s="342"/>
      <c r="M39" s="350"/>
      <c r="N39" s="351"/>
      <c r="O39" s="389"/>
      <c r="P39" s="390"/>
      <c r="Q39" s="316"/>
      <c r="R39" s="317"/>
      <c r="S39" s="318"/>
      <c r="T39" s="191"/>
      <c r="U39" s="119">
        <f>SUM(C39:O39)</f>
        <v>0</v>
      </c>
      <c r="V39" s="336"/>
      <c r="W39" s="336"/>
      <c r="X39" s="336"/>
      <c r="Y39" s="151"/>
      <c r="Z39" s="28"/>
      <c r="AA39" s="28"/>
      <c r="AB39" s="28"/>
      <c r="AC39" s="28"/>
      <c r="AD39" s="32"/>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row>
    <row r="40" spans="1:69" s="29" customFormat="1" ht="13.5" thickBot="1">
      <c r="A40" s="44" t="s">
        <v>19</v>
      </c>
      <c r="B40" s="45">
        <v>29</v>
      </c>
      <c r="C40" s="379"/>
      <c r="D40" s="379"/>
      <c r="E40" s="376"/>
      <c r="F40" s="376"/>
      <c r="G40" s="373"/>
      <c r="H40" s="373"/>
      <c r="I40" s="364"/>
      <c r="J40" s="364"/>
      <c r="K40" s="339"/>
      <c r="L40" s="340"/>
      <c r="M40" s="365"/>
      <c r="N40" s="366"/>
      <c r="O40" s="381"/>
      <c r="P40" s="382"/>
      <c r="Q40" s="319"/>
      <c r="R40" s="320"/>
      <c r="S40" s="321"/>
      <c r="T40" s="193"/>
      <c r="U40" s="241">
        <f>SUM(C40:O40)</f>
        <v>0</v>
      </c>
      <c r="V40" s="35">
        <f>SUM(U34:U40)</f>
        <v>0</v>
      </c>
      <c r="W40" s="35">
        <f>W33-V40</f>
        <v>0</v>
      </c>
      <c r="X40" s="35" t="e">
        <f>(W40*100)/U1</f>
        <v>#DIV/0!</v>
      </c>
      <c r="Y40" s="152"/>
      <c r="Z40" s="28"/>
      <c r="AA40" s="28"/>
      <c r="AB40" s="28"/>
      <c r="AC40" s="28"/>
      <c r="AD40" s="32"/>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row>
    <row r="41" spans="1:69" s="29" customFormat="1" ht="12.75">
      <c r="A41" s="40" t="s">
        <v>16</v>
      </c>
      <c r="B41" s="41">
        <v>30</v>
      </c>
      <c r="C41" s="380"/>
      <c r="D41" s="380"/>
      <c r="E41" s="377"/>
      <c r="F41" s="377"/>
      <c r="G41" s="374"/>
      <c r="H41" s="374"/>
      <c r="I41" s="363"/>
      <c r="J41" s="363"/>
      <c r="K41" s="341"/>
      <c r="L41" s="342"/>
      <c r="M41" s="350"/>
      <c r="N41" s="351"/>
      <c r="O41" s="389"/>
      <c r="P41" s="390"/>
      <c r="Q41" s="144"/>
      <c r="R41" s="145"/>
      <c r="S41" s="113" t="str">
        <f>IF(R41=INTERN!$A$4,$R$1,"0")</f>
        <v>0</v>
      </c>
      <c r="T41" s="191"/>
      <c r="U41" s="116">
        <f t="shared" si="0"/>
        <v>0</v>
      </c>
      <c r="V41" s="328"/>
      <c r="W41" s="330"/>
      <c r="X41" s="330"/>
      <c r="Y41" s="150"/>
      <c r="Z41" s="28"/>
      <c r="AA41" s="28"/>
      <c r="AB41" s="28"/>
      <c r="AC41" s="28"/>
      <c r="AD41" s="32"/>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row>
    <row r="42" spans="1:69" s="29" customFormat="1" ht="12.75">
      <c r="A42" s="42" t="s">
        <v>20</v>
      </c>
      <c r="B42" s="43"/>
      <c r="C42" s="378"/>
      <c r="D42" s="378"/>
      <c r="E42" s="375"/>
      <c r="F42" s="375"/>
      <c r="G42" s="372"/>
      <c r="H42" s="372"/>
      <c r="I42" s="371"/>
      <c r="J42" s="371"/>
      <c r="K42" s="352"/>
      <c r="L42" s="353"/>
      <c r="M42" s="343"/>
      <c r="N42" s="344"/>
      <c r="O42" s="354"/>
      <c r="P42" s="355"/>
      <c r="Q42" s="146"/>
      <c r="R42" s="147"/>
      <c r="S42" s="114" t="str">
        <f>IF(R42=INTERN!$A$4,$R$1,"0")</f>
        <v>0</v>
      </c>
      <c r="T42" s="192"/>
      <c r="U42" s="117">
        <f t="shared" si="0"/>
        <v>0</v>
      </c>
      <c r="V42" s="328"/>
      <c r="W42" s="330"/>
      <c r="X42" s="330"/>
      <c r="Y42" s="151"/>
      <c r="Z42" s="28"/>
      <c r="AA42" s="28"/>
      <c r="AB42" s="28"/>
      <c r="AC42" s="28"/>
      <c r="AD42" s="32"/>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row>
    <row r="43" spans="1:69" s="29" customFormat="1" ht="12.75">
      <c r="A43" s="42" t="s">
        <v>14</v>
      </c>
      <c r="B43" s="43"/>
      <c r="C43" s="378"/>
      <c r="D43" s="378"/>
      <c r="E43" s="375"/>
      <c r="F43" s="375"/>
      <c r="G43" s="372"/>
      <c r="H43" s="372"/>
      <c r="I43" s="371"/>
      <c r="J43" s="371"/>
      <c r="K43" s="352"/>
      <c r="L43" s="353"/>
      <c r="M43" s="343"/>
      <c r="N43" s="344"/>
      <c r="O43" s="354"/>
      <c r="P43" s="355"/>
      <c r="Q43" s="146"/>
      <c r="R43" s="147"/>
      <c r="S43" s="114" t="str">
        <f>IF(R43=INTERN!$A$4,$R$1,"0")</f>
        <v>0</v>
      </c>
      <c r="T43" s="192"/>
      <c r="U43" s="117">
        <f t="shared" si="0"/>
        <v>0</v>
      </c>
      <c r="V43" s="329"/>
      <c r="W43" s="331"/>
      <c r="X43" s="331"/>
      <c r="Y43" s="151"/>
      <c r="Z43" s="28"/>
      <c r="AA43" s="28"/>
      <c r="AB43" s="28"/>
      <c r="AC43" s="28"/>
      <c r="AD43" s="32"/>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row>
    <row r="44" spans="1:69" s="29" customFormat="1" ht="13.5" thickBot="1">
      <c r="A44" s="44" t="s">
        <v>13</v>
      </c>
      <c r="B44" s="45"/>
      <c r="C44" s="379"/>
      <c r="D44" s="379"/>
      <c r="E44" s="376"/>
      <c r="F44" s="376"/>
      <c r="G44" s="373"/>
      <c r="H44" s="373"/>
      <c r="I44" s="364"/>
      <c r="J44" s="364"/>
      <c r="K44" s="339"/>
      <c r="L44" s="340"/>
      <c r="M44" s="365"/>
      <c r="N44" s="366"/>
      <c r="O44" s="393"/>
      <c r="P44" s="394"/>
      <c r="Q44" s="148"/>
      <c r="R44" s="149"/>
      <c r="S44" s="160" t="str">
        <f>IF(R44=INTERN!$A$4,$R$1,"0")</f>
        <v>0</v>
      </c>
      <c r="T44" s="193"/>
      <c r="U44" s="122">
        <f t="shared" si="0"/>
        <v>0</v>
      </c>
      <c r="V44" s="46">
        <f>SUM(U41:U44)</f>
        <v>0</v>
      </c>
      <c r="W44" s="35">
        <f>W40-V44</f>
        <v>0</v>
      </c>
      <c r="X44" s="35" t="e">
        <f>(W44*100)/U1</f>
        <v>#DIV/0!</v>
      </c>
      <c r="Y44" s="152"/>
      <c r="Z44" s="28"/>
      <c r="AA44" s="28"/>
      <c r="AB44" s="28"/>
      <c r="AC44" s="28"/>
      <c r="AD44" s="32"/>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row>
    <row r="45" spans="1:69" s="29" customFormat="1" ht="24">
      <c r="A45" s="27"/>
      <c r="B45" s="30"/>
      <c r="C45" s="34" t="s">
        <v>0</v>
      </c>
      <c r="D45" s="36">
        <f>SUM(C6:D44)</f>
        <v>0</v>
      </c>
      <c r="E45" s="34" t="s">
        <v>0</v>
      </c>
      <c r="F45" s="36">
        <f>SUM(E6:F44)</f>
        <v>0</v>
      </c>
      <c r="G45" s="34" t="s">
        <v>0</v>
      </c>
      <c r="H45" s="36">
        <f>SUM(G6:G44)</f>
        <v>0</v>
      </c>
      <c r="I45" s="34" t="s">
        <v>0</v>
      </c>
      <c r="J45" s="36">
        <f>SUM(I6:J44)</f>
        <v>0</v>
      </c>
      <c r="K45" s="34" t="s">
        <v>0</v>
      </c>
      <c r="L45" s="36">
        <f>SUM(K6:L44)</f>
        <v>0</v>
      </c>
      <c r="M45" s="34" t="s">
        <v>0</v>
      </c>
      <c r="N45" s="36">
        <f>SUM(M6:N44)</f>
        <v>0</v>
      </c>
      <c r="O45" s="34" t="s">
        <v>0</v>
      </c>
      <c r="P45" s="36">
        <f>SUM(O6:P44)</f>
        <v>0</v>
      </c>
      <c r="Q45" s="53">
        <f>SUM(Q6:Q44)</f>
        <v>0</v>
      </c>
      <c r="R45" s="52"/>
      <c r="S45" s="36">
        <f>SUM(S6:S44)</f>
        <v>0</v>
      </c>
      <c r="T45" s="425"/>
      <c r="U45" s="426"/>
      <c r="V45" s="426"/>
      <c r="W45" s="426"/>
      <c r="X45" s="426"/>
      <c r="Y45" s="427"/>
      <c r="Z45" s="28"/>
      <c r="AA45" s="28"/>
      <c r="AB45" s="28"/>
      <c r="AC45" s="28"/>
      <c r="AD45" s="32"/>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row>
    <row r="46" spans="1:69" s="29" customFormat="1" ht="15">
      <c r="A46" s="25"/>
      <c r="B46" s="25"/>
      <c r="C46" s="25"/>
      <c r="D46" s="25"/>
      <c r="E46" s="25"/>
      <c r="F46" s="25"/>
      <c r="G46" s="25"/>
      <c r="H46" s="25"/>
      <c r="I46" s="25"/>
      <c r="J46" s="25"/>
      <c r="K46" s="25"/>
      <c r="L46" s="25"/>
      <c r="M46" s="25"/>
      <c r="N46" s="25"/>
      <c r="O46" s="25"/>
      <c r="P46" s="25"/>
      <c r="Q46" s="25"/>
      <c r="R46" s="25"/>
      <c r="S46" s="25"/>
      <c r="T46" s="206"/>
      <c r="U46" s="206"/>
      <c r="V46" s="206"/>
      <c r="W46" s="206"/>
      <c r="X46" s="206"/>
      <c r="Y46" s="207"/>
      <c r="Z46" s="28"/>
      <c r="AA46" s="28"/>
      <c r="AB46" s="28"/>
      <c r="AC46" s="28"/>
      <c r="AD46" s="32"/>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row>
    <row r="47" spans="1:25" ht="61.5" customHeight="1">
      <c r="A47" s="422" t="s">
        <v>106</v>
      </c>
      <c r="B47" s="423"/>
      <c r="C47" s="423"/>
      <c r="D47" s="423"/>
      <c r="E47" s="423"/>
      <c r="F47" s="423"/>
      <c r="G47" s="423"/>
      <c r="H47" s="423"/>
      <c r="I47" s="423"/>
      <c r="J47" s="423"/>
      <c r="K47" s="423"/>
      <c r="L47" s="423"/>
      <c r="M47" s="423"/>
      <c r="N47" s="423"/>
      <c r="O47" s="423"/>
      <c r="P47" s="423"/>
      <c r="Q47" s="423"/>
      <c r="R47" s="423"/>
      <c r="S47" s="423"/>
      <c r="T47" s="423"/>
      <c r="U47" s="423"/>
      <c r="V47" s="423"/>
      <c r="W47" s="423"/>
      <c r="X47" s="423"/>
      <c r="Y47" s="424"/>
    </row>
    <row r="48" spans="1:25" ht="69.75" customHeight="1">
      <c r="A48" s="421" t="s">
        <v>159</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3"/>
    </row>
    <row r="49" spans="1:32" ht="72" customHeight="1">
      <c r="A49" s="414" t="s">
        <v>160</v>
      </c>
      <c r="B49" s="412"/>
      <c r="C49" s="412"/>
      <c r="D49" s="412"/>
      <c r="E49" s="412"/>
      <c r="F49" s="412"/>
      <c r="G49" s="412"/>
      <c r="H49" s="412"/>
      <c r="I49" s="412"/>
      <c r="J49" s="412"/>
      <c r="K49" s="412"/>
      <c r="L49" s="412"/>
      <c r="M49" s="412"/>
      <c r="N49" s="412"/>
      <c r="O49" s="412"/>
      <c r="P49" s="412"/>
      <c r="Q49" s="412"/>
      <c r="R49" s="412"/>
      <c r="S49" s="412"/>
      <c r="T49" s="412"/>
      <c r="U49" s="412"/>
      <c r="V49" s="412"/>
      <c r="W49" s="412"/>
      <c r="X49" s="412"/>
      <c r="Y49" s="413"/>
      <c r="AC49" s="28"/>
      <c r="AD49" s="28"/>
      <c r="AE49" s="28"/>
      <c r="AF49" s="28"/>
    </row>
    <row r="50" spans="1:33" ht="61.5" customHeight="1">
      <c r="A50" s="408" t="s">
        <v>114</v>
      </c>
      <c r="B50" s="409"/>
      <c r="C50" s="409"/>
      <c r="D50" s="409"/>
      <c r="E50" s="409"/>
      <c r="F50" s="409"/>
      <c r="G50" s="409"/>
      <c r="H50" s="409"/>
      <c r="I50" s="409"/>
      <c r="J50" s="409"/>
      <c r="K50" s="409"/>
      <c r="L50" s="409"/>
      <c r="M50" s="409"/>
      <c r="N50" s="409"/>
      <c r="O50" s="409"/>
      <c r="P50" s="409"/>
      <c r="Q50" s="409"/>
      <c r="R50" s="409"/>
      <c r="S50" s="409"/>
      <c r="T50" s="409"/>
      <c r="U50" s="409"/>
      <c r="V50" s="409"/>
      <c r="W50" s="409"/>
      <c r="X50" s="409"/>
      <c r="Y50" s="410"/>
      <c r="AB50" s="28"/>
      <c r="AC50" s="28"/>
      <c r="AD50" s="28"/>
      <c r="AE50" s="28"/>
      <c r="AF50" s="28"/>
      <c r="AG50" s="28"/>
    </row>
    <row r="51" spans="1:33" ht="61.5" customHeight="1">
      <c r="A51" s="345" t="s">
        <v>117</v>
      </c>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7"/>
      <c r="AB51" s="28"/>
      <c r="AC51" s="28"/>
      <c r="AD51" s="28"/>
      <c r="AE51" s="28"/>
      <c r="AF51" s="28"/>
      <c r="AG51" s="28"/>
    </row>
    <row r="52" spans="1:33" ht="61.5" customHeight="1">
      <c r="A52" s="411" t="s">
        <v>161</v>
      </c>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3"/>
      <c r="AB52" s="28"/>
      <c r="AC52" s="28"/>
      <c r="AD52" s="28"/>
      <c r="AE52" s="28"/>
      <c r="AF52" s="28"/>
      <c r="AG52" s="28"/>
    </row>
    <row r="53" spans="1:69" s="9" customFormat="1" ht="43.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row>
    <row r="54" spans="1:69" s="9" customFormat="1" ht="27.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row>
    <row r="55" spans="1:33" ht="69.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row>
    <row r="56" spans="1:72" s="9" customFormat="1" ht="1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row>
    <row r="57" spans="1:72" s="9" customFormat="1" ht="1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row>
    <row r="58" spans="1:72" s="9" customFormat="1" ht="1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row>
    <row r="59" spans="1:72" ht="1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row>
    <row r="60" spans="1:72" s="9" customFormat="1" ht="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row>
    <row r="61" spans="1:72" s="9" customFormat="1" ht="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row>
    <row r="62" spans="1:72" s="9" customFormat="1" ht="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row>
    <row r="63" spans="1:72" s="9" customFormat="1" ht="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row>
    <row r="64" spans="1:72" s="9" customFormat="1" ht="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row>
    <row r="65" spans="1:72" s="9" customFormat="1" ht="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row>
    <row r="66" spans="1:72" ht="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row>
    <row r="67" spans="1:72" ht="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row>
    <row r="68" spans="1:72" ht="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row>
    <row r="69" spans="1:72" ht="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row>
    <row r="70" spans="1:72" ht="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row>
    <row r="71" spans="1:72" ht="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row>
    <row r="72" spans="1:72" ht="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row>
    <row r="73" spans="1:72" ht="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row>
    <row r="74" spans="1:72" ht="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row>
    <row r="75" spans="1:72" ht="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row>
    <row r="76" spans="1:72" ht="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row>
    <row r="77" spans="1:72" ht="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row>
    <row r="78" spans="1:72" ht="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row>
    <row r="79" spans="1:72" ht="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row>
    <row r="80" spans="1:72" ht="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row>
    <row r="81" spans="1:72" ht="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row>
    <row r="82" spans="1:72" ht="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row>
    <row r="83" spans="1:72" ht="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row>
    <row r="84" spans="25:72" ht="15">
      <c r="Y84" s="25"/>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row>
    <row r="85" spans="25:72" ht="15">
      <c r="Y85" s="25"/>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row>
    <row r="86" spans="25:72" ht="15">
      <c r="Y86" s="25"/>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row>
    <row r="87" spans="25:72" ht="15">
      <c r="Y87" s="25"/>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row>
    <row r="88" spans="25:72" ht="15">
      <c r="Y88" s="25"/>
      <c r="Z88" s="28"/>
      <c r="AA88" s="28"/>
      <c r="AB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row>
    <row r="89" spans="25:72" ht="15">
      <c r="Y89" s="25"/>
      <c r="Z89" s="28"/>
      <c r="AA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row>
    <row r="90" ht="15">
      <c r="Y90" s="25"/>
    </row>
    <row r="91" ht="15">
      <c r="Y91" s="25"/>
    </row>
    <row r="92" ht="15">
      <c r="Y92" s="25"/>
    </row>
    <row r="93" ht="15">
      <c r="Y93" s="25"/>
    </row>
    <row r="94" ht="15">
      <c r="Y94" s="25"/>
    </row>
    <row r="95" ht="15">
      <c r="Y95" s="25"/>
    </row>
    <row r="96" ht="15">
      <c r="Y96" s="25"/>
    </row>
    <row r="97" ht="15">
      <c r="Y97" s="25"/>
    </row>
    <row r="98" ht="15">
      <c r="Y98" s="25"/>
    </row>
    <row r="99" ht="15">
      <c r="Y99" s="25"/>
    </row>
    <row r="100" ht="15">
      <c r="Y100" s="25"/>
    </row>
    <row r="101" ht="15">
      <c r="Y101" s="25"/>
    </row>
    <row r="102" ht="15">
      <c r="Y102" s="25"/>
    </row>
    <row r="103" ht="15">
      <c r="Y103" s="25"/>
    </row>
    <row r="104" ht="15">
      <c r="Y104" s="25"/>
    </row>
    <row r="105" ht="15">
      <c r="Y105" s="25"/>
    </row>
    <row r="106" ht="15">
      <c r="Y106" s="25"/>
    </row>
    <row r="107" ht="15">
      <c r="Y107" s="25"/>
    </row>
    <row r="108" ht="15">
      <c r="Y108" s="25"/>
    </row>
    <row r="109" ht="15">
      <c r="Y109" s="25"/>
    </row>
    <row r="110" ht="15">
      <c r="Y110" s="25"/>
    </row>
    <row r="111" ht="15">
      <c r="Y111" s="25"/>
    </row>
    <row r="112" ht="15">
      <c r="Y112" s="25"/>
    </row>
    <row r="113" ht="15">
      <c r="Y113" s="25"/>
    </row>
    <row r="114" ht="15">
      <c r="Y114" s="25"/>
    </row>
    <row r="115" ht="15">
      <c r="Y115" s="25"/>
    </row>
    <row r="116" ht="15">
      <c r="Y116" s="25"/>
    </row>
    <row r="117" ht="15">
      <c r="Y117" s="25"/>
    </row>
    <row r="118" ht="15">
      <c r="Y118" s="25"/>
    </row>
    <row r="119" ht="15">
      <c r="Y119" s="25"/>
    </row>
    <row r="120" ht="15">
      <c r="Y120" s="25"/>
    </row>
    <row r="121" ht="15">
      <c r="Y121" s="25"/>
    </row>
    <row r="122" ht="15">
      <c r="Y122" s="25"/>
    </row>
    <row r="123" ht="15">
      <c r="Y123" s="25"/>
    </row>
    <row r="124" ht="15">
      <c r="Y124" s="25"/>
    </row>
    <row r="125" ht="15">
      <c r="Y125" s="25"/>
    </row>
    <row r="126" ht="15">
      <c r="Y126" s="25"/>
    </row>
    <row r="127" ht="15">
      <c r="Y127" s="25"/>
    </row>
    <row r="128" ht="15">
      <c r="Y128" s="25"/>
    </row>
  </sheetData>
  <sheetProtection sheet="1" objects="1" scenarios="1"/>
  <mergeCells count="332">
    <mergeCell ref="A51:Y51"/>
    <mergeCell ref="A52:Y52"/>
    <mergeCell ref="O44:P44"/>
    <mergeCell ref="T45:Y45"/>
    <mergeCell ref="A47:Y47"/>
    <mergeCell ref="A48:Y48"/>
    <mergeCell ref="A49:Y49"/>
    <mergeCell ref="A50:Y50"/>
    <mergeCell ref="C44:D44"/>
    <mergeCell ref="E44:F44"/>
    <mergeCell ref="G44:H44"/>
    <mergeCell ref="I44:J44"/>
    <mergeCell ref="K44:L44"/>
    <mergeCell ref="M44:N44"/>
    <mergeCell ref="O42:P42"/>
    <mergeCell ref="C43:D43"/>
    <mergeCell ref="E43:F43"/>
    <mergeCell ref="G43:H43"/>
    <mergeCell ref="I43:J43"/>
    <mergeCell ref="K43:L43"/>
    <mergeCell ref="M43:N43"/>
    <mergeCell ref="O43:P43"/>
    <mergeCell ref="O41:P41"/>
    <mergeCell ref="V41:V43"/>
    <mergeCell ref="W41:W43"/>
    <mergeCell ref="X41:X43"/>
    <mergeCell ref="C42:D42"/>
    <mergeCell ref="E42:F42"/>
    <mergeCell ref="G42:H42"/>
    <mergeCell ref="I42:J42"/>
    <mergeCell ref="K42:L42"/>
    <mergeCell ref="M42:N42"/>
    <mergeCell ref="G40:H40"/>
    <mergeCell ref="I40:J40"/>
    <mergeCell ref="K40:L40"/>
    <mergeCell ref="M40:N40"/>
    <mergeCell ref="C41:D41"/>
    <mergeCell ref="E41:F41"/>
    <mergeCell ref="G41:H41"/>
    <mergeCell ref="I41:J41"/>
    <mergeCell ref="K41:L41"/>
    <mergeCell ref="M41:N41"/>
    <mergeCell ref="C37:D37"/>
    <mergeCell ref="O40:P40"/>
    <mergeCell ref="C39:D39"/>
    <mergeCell ref="E39:F39"/>
    <mergeCell ref="G39:H39"/>
    <mergeCell ref="I39:J39"/>
    <mergeCell ref="K39:L39"/>
    <mergeCell ref="M39:N39"/>
    <mergeCell ref="C40:D40"/>
    <mergeCell ref="E40:F40"/>
    <mergeCell ref="O38:P38"/>
    <mergeCell ref="O39:P39"/>
    <mergeCell ref="C38:D38"/>
    <mergeCell ref="E38:F38"/>
    <mergeCell ref="G38:H38"/>
    <mergeCell ref="I38:J38"/>
    <mergeCell ref="K38:L38"/>
    <mergeCell ref="M38:N38"/>
    <mergeCell ref="E37:F37"/>
    <mergeCell ref="G37:H37"/>
    <mergeCell ref="I37:J37"/>
    <mergeCell ref="K37:L37"/>
    <mergeCell ref="M37:N37"/>
    <mergeCell ref="O35:P35"/>
    <mergeCell ref="O36:P36"/>
    <mergeCell ref="O37:P37"/>
    <mergeCell ref="C36:D36"/>
    <mergeCell ref="E36:F36"/>
    <mergeCell ref="G36:H36"/>
    <mergeCell ref="I36:J36"/>
    <mergeCell ref="K36:L36"/>
    <mergeCell ref="M36:N36"/>
    <mergeCell ref="O34:P34"/>
    <mergeCell ref="V34:V39"/>
    <mergeCell ref="W34:W39"/>
    <mergeCell ref="X34:X39"/>
    <mergeCell ref="C35:D35"/>
    <mergeCell ref="E35:F35"/>
    <mergeCell ref="G35:H35"/>
    <mergeCell ref="I35:J35"/>
    <mergeCell ref="K35:L35"/>
    <mergeCell ref="M35:N35"/>
    <mergeCell ref="G33:H33"/>
    <mergeCell ref="I33:J33"/>
    <mergeCell ref="K33:L33"/>
    <mergeCell ref="M33:N33"/>
    <mergeCell ref="C34:D34"/>
    <mergeCell ref="E34:F34"/>
    <mergeCell ref="G34:H34"/>
    <mergeCell ref="I34:J34"/>
    <mergeCell ref="K34:L34"/>
    <mergeCell ref="M34:N34"/>
    <mergeCell ref="C30:D30"/>
    <mergeCell ref="O33:P33"/>
    <mergeCell ref="C32:D32"/>
    <mergeCell ref="E32:F32"/>
    <mergeCell ref="G32:H32"/>
    <mergeCell ref="I32:J32"/>
    <mergeCell ref="K32:L32"/>
    <mergeCell ref="M32:N32"/>
    <mergeCell ref="C33:D33"/>
    <mergeCell ref="E33:F33"/>
    <mergeCell ref="O31:P31"/>
    <mergeCell ref="O32:P32"/>
    <mergeCell ref="C31:D31"/>
    <mergeCell ref="E31:F31"/>
    <mergeCell ref="G31:H31"/>
    <mergeCell ref="I31:J31"/>
    <mergeCell ref="K31:L31"/>
    <mergeCell ref="M31:N31"/>
    <mergeCell ref="E30:F30"/>
    <mergeCell ref="G30:H30"/>
    <mergeCell ref="I30:J30"/>
    <mergeCell ref="K30:L30"/>
    <mergeCell ref="M30:N30"/>
    <mergeCell ref="O28:P28"/>
    <mergeCell ref="O29:P29"/>
    <mergeCell ref="O30:P30"/>
    <mergeCell ref="C29:D29"/>
    <mergeCell ref="E29:F29"/>
    <mergeCell ref="G29:H29"/>
    <mergeCell ref="I29:J29"/>
    <mergeCell ref="K29:L29"/>
    <mergeCell ref="M29:N29"/>
    <mergeCell ref="O27:P27"/>
    <mergeCell ref="V27:V32"/>
    <mergeCell ref="W27:W32"/>
    <mergeCell ref="X27:X32"/>
    <mergeCell ref="C28:D28"/>
    <mergeCell ref="E28:F28"/>
    <mergeCell ref="G28:H28"/>
    <mergeCell ref="I28:J28"/>
    <mergeCell ref="K28:L28"/>
    <mergeCell ref="M28:N28"/>
    <mergeCell ref="G26:H26"/>
    <mergeCell ref="I26:J26"/>
    <mergeCell ref="K26:L26"/>
    <mergeCell ref="M26:N26"/>
    <mergeCell ref="C27:D27"/>
    <mergeCell ref="E27:F27"/>
    <mergeCell ref="G27:H27"/>
    <mergeCell ref="I27:J27"/>
    <mergeCell ref="K27:L27"/>
    <mergeCell ref="M27:N27"/>
    <mergeCell ref="C23:D23"/>
    <mergeCell ref="O26:P26"/>
    <mergeCell ref="C25:D25"/>
    <mergeCell ref="E25:F25"/>
    <mergeCell ref="G25:H25"/>
    <mergeCell ref="I25:J25"/>
    <mergeCell ref="K25:L25"/>
    <mergeCell ref="M25:N25"/>
    <mergeCell ref="C26:D26"/>
    <mergeCell ref="E26:F26"/>
    <mergeCell ref="O24:P24"/>
    <mergeCell ref="O25:P25"/>
    <mergeCell ref="C24:D24"/>
    <mergeCell ref="E24:F24"/>
    <mergeCell ref="G24:H24"/>
    <mergeCell ref="I24:J24"/>
    <mergeCell ref="K24:L24"/>
    <mergeCell ref="M24:N24"/>
    <mergeCell ref="E23:F23"/>
    <mergeCell ref="G23:H23"/>
    <mergeCell ref="I23:J23"/>
    <mergeCell ref="K23:L23"/>
    <mergeCell ref="M23:N23"/>
    <mergeCell ref="O21:P21"/>
    <mergeCell ref="O22:P22"/>
    <mergeCell ref="O23:P23"/>
    <mergeCell ref="C22:D22"/>
    <mergeCell ref="E22:F22"/>
    <mergeCell ref="G22:H22"/>
    <mergeCell ref="I22:J22"/>
    <mergeCell ref="K22:L22"/>
    <mergeCell ref="M22:N22"/>
    <mergeCell ref="O20:P20"/>
    <mergeCell ref="V20:V25"/>
    <mergeCell ref="W20:W25"/>
    <mergeCell ref="X20:X25"/>
    <mergeCell ref="C21:D21"/>
    <mergeCell ref="E21:F21"/>
    <mergeCell ref="G21:H21"/>
    <mergeCell ref="I21:J21"/>
    <mergeCell ref="K21:L21"/>
    <mergeCell ref="M21:N21"/>
    <mergeCell ref="G19:H19"/>
    <mergeCell ref="I19:J19"/>
    <mergeCell ref="K19:L19"/>
    <mergeCell ref="M19:N19"/>
    <mergeCell ref="C20:D20"/>
    <mergeCell ref="E20:F20"/>
    <mergeCell ref="G20:H20"/>
    <mergeCell ref="I20:J20"/>
    <mergeCell ref="K20:L20"/>
    <mergeCell ref="M20:N20"/>
    <mergeCell ref="C16:D16"/>
    <mergeCell ref="O19:P19"/>
    <mergeCell ref="C18:D18"/>
    <mergeCell ref="E18:F18"/>
    <mergeCell ref="G18:H18"/>
    <mergeCell ref="I18:J18"/>
    <mergeCell ref="K18:L18"/>
    <mergeCell ref="M18:N18"/>
    <mergeCell ref="C19:D19"/>
    <mergeCell ref="E19:F19"/>
    <mergeCell ref="O17:P17"/>
    <mergeCell ref="O18:P18"/>
    <mergeCell ref="C17:D17"/>
    <mergeCell ref="E17:F17"/>
    <mergeCell ref="G17:H17"/>
    <mergeCell ref="I17:J17"/>
    <mergeCell ref="K17:L17"/>
    <mergeCell ref="M17:N17"/>
    <mergeCell ref="E16:F16"/>
    <mergeCell ref="G16:H16"/>
    <mergeCell ref="I16:J16"/>
    <mergeCell ref="K16:L16"/>
    <mergeCell ref="M16:N16"/>
    <mergeCell ref="O14:P14"/>
    <mergeCell ref="O15:P15"/>
    <mergeCell ref="O16:P16"/>
    <mergeCell ref="C15:D15"/>
    <mergeCell ref="E15:F15"/>
    <mergeCell ref="G15:H15"/>
    <mergeCell ref="I15:J15"/>
    <mergeCell ref="K15:L15"/>
    <mergeCell ref="M15:N15"/>
    <mergeCell ref="O13:P13"/>
    <mergeCell ref="V13:V18"/>
    <mergeCell ref="W13:W18"/>
    <mergeCell ref="X13:X18"/>
    <mergeCell ref="C14:D14"/>
    <mergeCell ref="E14:F14"/>
    <mergeCell ref="G14:H14"/>
    <mergeCell ref="I14:J14"/>
    <mergeCell ref="K14:L14"/>
    <mergeCell ref="M14:N14"/>
    <mergeCell ref="C13:D13"/>
    <mergeCell ref="E13:F13"/>
    <mergeCell ref="G13:H13"/>
    <mergeCell ref="I13:J13"/>
    <mergeCell ref="K13:L13"/>
    <mergeCell ref="M13:N13"/>
    <mergeCell ref="C12:D12"/>
    <mergeCell ref="E12:F12"/>
    <mergeCell ref="G12:H12"/>
    <mergeCell ref="I12:J12"/>
    <mergeCell ref="K12:L12"/>
    <mergeCell ref="M12:N12"/>
    <mergeCell ref="O12:P12"/>
    <mergeCell ref="O10:P10"/>
    <mergeCell ref="C11:D11"/>
    <mergeCell ref="E11:F11"/>
    <mergeCell ref="G11:H11"/>
    <mergeCell ref="I11:J11"/>
    <mergeCell ref="K11:L11"/>
    <mergeCell ref="M11:N11"/>
    <mergeCell ref="O11:P11"/>
    <mergeCell ref="C10:D10"/>
    <mergeCell ref="E10:F10"/>
    <mergeCell ref="G10:H10"/>
    <mergeCell ref="I10:J10"/>
    <mergeCell ref="K10:L10"/>
    <mergeCell ref="M10:N10"/>
    <mergeCell ref="O8:P8"/>
    <mergeCell ref="O9:P9"/>
    <mergeCell ref="C9:D9"/>
    <mergeCell ref="E9:F9"/>
    <mergeCell ref="G9:H9"/>
    <mergeCell ref="I9:J9"/>
    <mergeCell ref="K9:L9"/>
    <mergeCell ref="M9:N9"/>
    <mergeCell ref="C8:D8"/>
    <mergeCell ref="E8:F8"/>
    <mergeCell ref="G8:H8"/>
    <mergeCell ref="I8:J8"/>
    <mergeCell ref="K8:L8"/>
    <mergeCell ref="M8:N8"/>
    <mergeCell ref="V6:V11"/>
    <mergeCell ref="W6:W11"/>
    <mergeCell ref="X6:X11"/>
    <mergeCell ref="C7:D7"/>
    <mergeCell ref="E7:F7"/>
    <mergeCell ref="G7:H7"/>
    <mergeCell ref="I7:J7"/>
    <mergeCell ref="K7:L7"/>
    <mergeCell ref="M7:N7"/>
    <mergeCell ref="O7:P7"/>
    <mergeCell ref="M5:N5"/>
    <mergeCell ref="O5:P5"/>
    <mergeCell ref="C6:D6"/>
    <mergeCell ref="E6:F6"/>
    <mergeCell ref="G6:H6"/>
    <mergeCell ref="I6:J6"/>
    <mergeCell ref="K6:L6"/>
    <mergeCell ref="M6:N6"/>
    <mergeCell ref="O6:P6"/>
    <mergeCell ref="A5:B5"/>
    <mergeCell ref="C5:D5"/>
    <mergeCell ref="E5:F5"/>
    <mergeCell ref="G5:H5"/>
    <mergeCell ref="I5:J5"/>
    <mergeCell ref="K5:L5"/>
    <mergeCell ref="E4:F4"/>
    <mergeCell ref="G4:H4"/>
    <mergeCell ref="I4:J4"/>
    <mergeCell ref="K4:L4"/>
    <mergeCell ref="M4:N4"/>
    <mergeCell ref="O4:P4"/>
    <mergeCell ref="V1:Y1"/>
    <mergeCell ref="A2:N2"/>
    <mergeCell ref="C3:D3"/>
    <mergeCell ref="E3:F3"/>
    <mergeCell ref="G3:H3"/>
    <mergeCell ref="I3:J3"/>
    <mergeCell ref="K3:L3"/>
    <mergeCell ref="M3:N3"/>
    <mergeCell ref="R3:S3"/>
    <mergeCell ref="V2:Y2"/>
    <mergeCell ref="Q11:S12"/>
    <mergeCell ref="Q18:S19"/>
    <mergeCell ref="Q25:S26"/>
    <mergeCell ref="Q32:S33"/>
    <mergeCell ref="Q39:S40"/>
    <mergeCell ref="A1:L1"/>
    <mergeCell ref="O1:Q1"/>
    <mergeCell ref="R1:S1"/>
    <mergeCell ref="A4:B4"/>
    <mergeCell ref="C4:D4"/>
  </mergeCells>
  <conditionalFormatting sqref="U6:U44">
    <cfRule type="colorScale" priority="1" dxfId="1">
      <colorScale>
        <cfvo type="num" val="12"/>
        <cfvo type="num" val="12.1"/>
        <color rgb="FFFBB9CD"/>
        <color rgb="FFFF4D47"/>
      </colorScale>
    </cfRule>
  </conditionalFormatting>
  <dataValidations count="4">
    <dataValidation type="decimal" operator="lessThanOrEqual" allowBlank="1" showInputMessage="1" showErrorMessage="1" error="max 12 h bei Freizeiten; sonst max. 10 h" sqref="C6:P44">
      <formula1>12</formula1>
    </dataValidation>
    <dataValidation type="whole" allowBlank="1" showInputMessage="1" showErrorMessage="1" error="1 Für ein Tag oder 0 " sqref="Q34:R37 Q13:R16 Q20:R23 Q27:R30 Q41:R43">
      <formula1>0</formula1>
      <formula2>1</formula2>
    </dataValidation>
    <dataValidation type="whole" allowBlank="1" showInputMessage="1" showErrorMessage="1" error="1 Für ein Tag oder 0 &#10;" sqref="Q6:R9">
      <formula1>0</formula1>
      <formula2>1</formula2>
    </dataValidation>
    <dataValidation type="whole" allowBlank="1" showInputMessage="1" showErrorMessage="1" sqref="Q10:R10 Q17:R17 Q24:R24 Q31:R31 Q38:R38 Q44:R44">
      <formula1>0</formula1>
      <formula2>3</formula2>
    </dataValidation>
  </dataValidations>
  <printOptions/>
  <pageMargins left="0.2" right="0.22" top="0.61" bottom="0.984251969" header="0.4921259845" footer="0.4921259845"/>
  <pageSetup fitToHeight="1" fitToWidth="1" horizontalDpi="600" verticalDpi="600" orientation="portrait" paperSize="9" scale="13"/>
</worksheet>
</file>

<file path=xl/worksheets/sheet8.xml><?xml version="1.0" encoding="utf-8"?>
<worksheet xmlns="http://schemas.openxmlformats.org/spreadsheetml/2006/main" xmlns:r="http://schemas.openxmlformats.org/officeDocument/2006/relationships">
  <sheetPr codeName="Tabelle21">
    <pageSetUpPr fitToPage="1"/>
  </sheetPr>
  <dimension ref="A1:BT128"/>
  <sheetViews>
    <sheetView zoomScalePageLayoutView="0" workbookViewId="0" topLeftCell="A1">
      <selection activeCell="O6" sqref="O6:P6"/>
    </sheetView>
  </sheetViews>
  <sheetFormatPr defaultColWidth="11.421875" defaultRowHeight="12.75" outlineLevelCol="1"/>
  <cols>
    <col min="1" max="1" width="8.7109375" style="4" customWidth="1"/>
    <col min="2" max="2" width="8.421875" style="2" customWidth="1"/>
    <col min="3" max="3" width="4.8515625" style="1" hidden="1" customWidth="1" outlineLevel="1"/>
    <col min="4" max="4" width="4.8515625" style="5" hidden="1" customWidth="1" outlineLevel="1"/>
    <col min="5" max="5" width="4.8515625" style="1" hidden="1" customWidth="1" outlineLevel="1"/>
    <col min="6" max="6" width="4.8515625" style="5" hidden="1" customWidth="1" outlineLevel="1"/>
    <col min="7" max="7" width="4.8515625" style="1" hidden="1" customWidth="1" outlineLevel="1"/>
    <col min="8" max="8" width="6.00390625" style="5" hidden="1" customWidth="1" outlineLevel="1"/>
    <col min="9" max="9" width="4.8515625" style="1" hidden="1" customWidth="1" outlineLevel="1"/>
    <col min="10" max="10" width="5.7109375" style="5" hidden="1" customWidth="1" outlineLevel="1"/>
    <col min="11" max="11" width="4.8515625" style="1" hidden="1" customWidth="1" outlineLevel="1"/>
    <col min="12" max="12" width="6.28125" style="5" hidden="1" customWidth="1" outlineLevel="1"/>
    <col min="13" max="13" width="4.8515625" style="1" hidden="1" customWidth="1" outlineLevel="1"/>
    <col min="14" max="14" width="6.28125" style="5" hidden="1" customWidth="1" outlineLevel="1"/>
    <col min="15" max="15" width="4.8515625" style="1" customWidth="1" collapsed="1"/>
    <col min="16" max="16" width="7.421875" style="5" customWidth="1"/>
    <col min="17" max="17" width="12.7109375" style="1" customWidth="1"/>
    <col min="18" max="18" width="8.00390625" style="1" customWidth="1"/>
    <col min="19" max="19" width="7.7109375" style="5" customWidth="1"/>
    <col min="20" max="20" width="14.00390625" style="26" customWidth="1"/>
    <col min="21" max="21" width="12.421875" style="1" customWidth="1"/>
    <col min="22" max="22" width="11.421875" style="5" customWidth="1"/>
    <col min="23" max="23" width="11.8515625" style="1" customWidth="1"/>
    <col min="24" max="24" width="10.00390625" style="5" customWidth="1"/>
    <col min="25" max="25" width="24.28125" style="1" customWidth="1"/>
    <col min="26" max="26" width="7.7109375" style="25" customWidth="1"/>
    <col min="27" max="27" width="7.8515625" style="25" customWidth="1"/>
    <col min="28" max="28" width="6.00390625" style="25" customWidth="1"/>
    <col min="29" max="29" width="11.00390625" style="25" customWidth="1"/>
    <col min="30" max="69" width="11.421875" style="25" customWidth="1"/>
    <col min="70" max="16384" width="11.421875" style="4" customWidth="1"/>
  </cols>
  <sheetData>
    <row r="1" spans="1:69" s="60" customFormat="1" ht="45.75" customHeight="1" thickBot="1">
      <c r="A1" s="356">
        <f>Stammdaten!B3</f>
        <v>0</v>
      </c>
      <c r="B1" s="357"/>
      <c r="C1" s="358"/>
      <c r="D1" s="358"/>
      <c r="E1" s="358"/>
      <c r="F1" s="358"/>
      <c r="G1" s="358"/>
      <c r="H1" s="358"/>
      <c r="I1" s="358"/>
      <c r="J1" s="358"/>
      <c r="K1" s="358"/>
      <c r="L1" s="358"/>
      <c r="M1" s="210"/>
      <c r="N1" s="210"/>
      <c r="O1" s="400" t="str">
        <f>Januar!O1</f>
        <v>reguläre tägliche AZ im GP-Dienst/ Kirchenmusik (Stunden)</v>
      </c>
      <c r="P1" s="401"/>
      <c r="Q1" s="401"/>
      <c r="R1" s="395">
        <f>Stammdaten!B30</f>
        <v>0</v>
      </c>
      <c r="S1" s="396"/>
      <c r="T1" s="100" t="str">
        <f>Januar!T1</f>
        <v>SOLL-AZ  im GP/KM-Dienst (Stunden)</v>
      </c>
      <c r="U1" s="97">
        <f>Stammdaten!B25</f>
        <v>0</v>
      </c>
      <c r="V1" s="397" t="s">
        <v>55</v>
      </c>
      <c r="W1" s="398"/>
      <c r="X1" s="398"/>
      <c r="Y1" s="399"/>
      <c r="Z1" s="59"/>
      <c r="AA1" s="84"/>
      <c r="AB1" s="84"/>
      <c r="AC1" s="84"/>
      <c r="AD1" s="84"/>
      <c r="AE1" s="84"/>
      <c r="AF1" s="84"/>
      <c r="AG1" s="84"/>
      <c r="AH1" s="84"/>
      <c r="AI1" s="84"/>
      <c r="AJ1" s="84"/>
      <c r="AK1" s="84"/>
      <c r="AL1" s="84"/>
      <c r="AM1" s="84"/>
      <c r="AN1" s="84"/>
      <c r="AO1" s="84"/>
      <c r="AP1" s="84"/>
      <c r="AQ1" s="84"/>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row>
    <row r="2" spans="1:69" s="60" customFormat="1" ht="21" customHeight="1" thickBot="1">
      <c r="A2" s="332"/>
      <c r="B2" s="333"/>
      <c r="C2" s="333"/>
      <c r="D2" s="333"/>
      <c r="E2" s="333"/>
      <c r="F2" s="333"/>
      <c r="G2" s="333"/>
      <c r="H2" s="333"/>
      <c r="I2" s="333"/>
      <c r="J2" s="333"/>
      <c r="K2" s="333"/>
      <c r="L2" s="333"/>
      <c r="M2" s="333"/>
      <c r="N2" s="334"/>
      <c r="O2" s="200" t="s">
        <v>109</v>
      </c>
      <c r="P2" s="211"/>
      <c r="Q2" s="211"/>
      <c r="R2" s="211"/>
      <c r="S2" s="211"/>
      <c r="T2" s="211"/>
      <c r="U2" s="211"/>
      <c r="V2" s="406" t="s">
        <v>110</v>
      </c>
      <c r="W2" s="333"/>
      <c r="X2" s="333"/>
      <c r="Y2" s="407"/>
      <c r="Z2" s="59"/>
      <c r="AA2" s="84"/>
      <c r="AB2" s="84"/>
      <c r="AC2" s="84"/>
      <c r="AD2" s="84"/>
      <c r="AE2" s="84"/>
      <c r="AF2" s="84"/>
      <c r="AG2" s="84"/>
      <c r="AH2" s="84"/>
      <c r="AI2" s="84"/>
      <c r="AJ2" s="84"/>
      <c r="AK2" s="84"/>
      <c r="AL2" s="84"/>
      <c r="AM2" s="84"/>
      <c r="AN2" s="84"/>
      <c r="AO2" s="84"/>
      <c r="AP2" s="84"/>
      <c r="AQ2" s="84"/>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8" s="60" customFormat="1" ht="96" customHeight="1" thickBot="1">
      <c r="A3" s="31"/>
      <c r="B3" s="31" t="s">
        <v>23</v>
      </c>
      <c r="C3" s="383" t="str">
        <f>'2018'!B6</f>
        <v>1) Regelmäßige Veranstaltungen </v>
      </c>
      <c r="D3" s="383"/>
      <c r="E3" s="384" t="str">
        <f>'2018'!C6</f>
        <v>2) Einzelveranstaltungen, Projekte, Freizeiten, besondere Dienste </v>
      </c>
      <c r="F3" s="384"/>
      <c r="G3" s="385" t="str">
        <f>'2018'!D6</f>
        <v>3) Gremien, Konvente</v>
      </c>
      <c r="H3" s="385"/>
      <c r="I3" s="386" t="str">
        <f>'2018'!E6</f>
        <v>4) Sonstige Dienstpflichten </v>
      </c>
      <c r="J3" s="386"/>
      <c r="K3" s="387" t="str">
        <f>'2018'!F6</f>
        <v>5) Entwicklung neuer Arbeitsansätze / Unvorhersehbares / seelsorgerische Begleitung Einzelner</v>
      </c>
      <c r="L3" s="388"/>
      <c r="M3" s="415" t="str">
        <f>'2018'!G6</f>
        <v>6) sonstige Arbeitsfelder (z.B. Kirchenmusik) </v>
      </c>
      <c r="N3" s="416"/>
      <c r="O3" s="89" t="str">
        <f>'2018'!H6</f>
        <v>Tagesarbeitszeit</v>
      </c>
      <c r="P3" s="90" t="s">
        <v>46</v>
      </c>
      <c r="Q3" s="74" t="s">
        <v>107</v>
      </c>
      <c r="R3" s="402" t="s">
        <v>135</v>
      </c>
      <c r="S3" s="403"/>
      <c r="T3" s="91" t="s">
        <v>115</v>
      </c>
      <c r="U3" s="75" t="s">
        <v>116</v>
      </c>
      <c r="V3" s="266" t="s">
        <v>25</v>
      </c>
      <c r="W3" s="266" t="s">
        <v>24</v>
      </c>
      <c r="X3" s="266" t="s">
        <v>29</v>
      </c>
      <c r="Y3" s="92" t="s">
        <v>118</v>
      </c>
      <c r="Z3" s="59"/>
      <c r="AA3" s="84"/>
      <c r="AB3" s="84"/>
      <c r="AC3" s="84"/>
      <c r="AD3" s="84"/>
      <c r="AE3" s="84"/>
      <c r="AF3" s="84"/>
      <c r="AG3" s="84"/>
      <c r="AH3" s="84"/>
      <c r="AI3" s="84"/>
      <c r="AJ3" s="84"/>
      <c r="AK3" s="82"/>
      <c r="AL3" s="82"/>
      <c r="AM3" s="82"/>
      <c r="AN3" s="82"/>
      <c r="AO3" s="82"/>
      <c r="AP3" s="82"/>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row>
    <row r="4" spans="1:68" s="60" customFormat="1" ht="45.75" customHeight="1">
      <c r="A4" s="337" t="s">
        <v>47</v>
      </c>
      <c r="B4" s="338"/>
      <c r="C4" s="359">
        <f>Stammdaten!B33</f>
        <v>0</v>
      </c>
      <c r="D4" s="360"/>
      <c r="E4" s="359">
        <f>Stammdaten!B34</f>
        <v>0</v>
      </c>
      <c r="F4" s="360"/>
      <c r="G4" s="359">
        <f>Stammdaten!B35</f>
        <v>0</v>
      </c>
      <c r="H4" s="360"/>
      <c r="I4" s="359">
        <f>Stammdaten!B36</f>
        <v>0</v>
      </c>
      <c r="J4" s="360"/>
      <c r="K4" s="359">
        <f>Stammdaten!B37</f>
        <v>0</v>
      </c>
      <c r="L4" s="369"/>
      <c r="M4" s="417">
        <f>Stammdaten!B38</f>
        <v>0</v>
      </c>
      <c r="N4" s="418"/>
      <c r="O4" s="404">
        <f>Stammdaten!B25</f>
        <v>0</v>
      </c>
      <c r="P4" s="405"/>
      <c r="Q4" s="61">
        <f>Stammdaten!B4+Stammdaten!B5</f>
        <v>0</v>
      </c>
      <c r="R4" s="62" t="s">
        <v>108</v>
      </c>
      <c r="S4" s="203" t="s">
        <v>98</v>
      </c>
      <c r="T4" s="95"/>
      <c r="U4" s="64">
        <f>Stammdaten!B25</f>
        <v>0</v>
      </c>
      <c r="V4" s="63"/>
      <c r="W4" s="65"/>
      <c r="X4" s="65"/>
      <c r="Y4" s="93"/>
      <c r="Z4" s="59"/>
      <c r="AA4" s="84"/>
      <c r="AB4" s="84"/>
      <c r="AC4" s="84"/>
      <c r="AD4" s="84"/>
      <c r="AE4" s="84"/>
      <c r="AF4" s="84"/>
      <c r="AG4" s="84"/>
      <c r="AH4" s="84"/>
      <c r="AJ4" s="84"/>
      <c r="AK4" s="82"/>
      <c r="AL4" s="82"/>
      <c r="AM4" s="82"/>
      <c r="AN4" s="82"/>
      <c r="AO4" s="82"/>
      <c r="AP4" s="82"/>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row>
    <row r="5" spans="1:68" s="6" customFormat="1" ht="27" customHeight="1" thickBot="1">
      <c r="A5" s="367" t="s">
        <v>48</v>
      </c>
      <c r="B5" s="368"/>
      <c r="C5" s="361">
        <f>'2018'!B8</f>
        <v>0</v>
      </c>
      <c r="D5" s="362"/>
      <c r="E5" s="361">
        <f>'2018'!C8</f>
        <v>0</v>
      </c>
      <c r="F5" s="362"/>
      <c r="G5" s="361">
        <f>'2018'!D8</f>
        <v>0</v>
      </c>
      <c r="H5" s="362"/>
      <c r="I5" s="361">
        <f>'2018'!E8</f>
        <v>0</v>
      </c>
      <c r="J5" s="362"/>
      <c r="K5" s="361">
        <f>'2018'!F8</f>
        <v>0</v>
      </c>
      <c r="L5" s="370"/>
      <c r="M5" s="419">
        <f>'2018'!G8</f>
        <v>0</v>
      </c>
      <c r="N5" s="420"/>
      <c r="O5" s="391">
        <f>'2018'!H8</f>
        <v>0</v>
      </c>
      <c r="P5" s="392"/>
      <c r="Q5" s="68">
        <f>April!Q5-Mai!Q45</f>
        <v>0</v>
      </c>
      <c r="R5" s="69"/>
      <c r="S5" s="70">
        <f>SUM(S6:S44)</f>
        <v>0</v>
      </c>
      <c r="T5" s="96"/>
      <c r="U5" s="72">
        <f>U4-W44</f>
        <v>0</v>
      </c>
      <c r="V5" s="71"/>
      <c r="W5" s="73"/>
      <c r="X5" s="73"/>
      <c r="Y5" s="94"/>
      <c r="Z5" s="25"/>
      <c r="AA5" s="84"/>
      <c r="AB5" s="84"/>
      <c r="AC5" s="112"/>
      <c r="AD5" s="84"/>
      <c r="AE5" s="84"/>
      <c r="AF5" s="84"/>
      <c r="AG5" s="84"/>
      <c r="AH5" s="84"/>
      <c r="AI5" s="84"/>
      <c r="AJ5" s="84"/>
      <c r="AK5" s="83"/>
      <c r="AL5" s="83"/>
      <c r="AM5" s="83"/>
      <c r="AN5" s="83"/>
      <c r="AO5" s="83"/>
      <c r="AP5" s="83"/>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row>
    <row r="6" spans="1:68" s="33" customFormat="1" ht="15" customHeight="1">
      <c r="A6" s="40" t="s">
        <v>16</v>
      </c>
      <c r="B6" s="41"/>
      <c r="C6" s="380"/>
      <c r="D6" s="380"/>
      <c r="E6" s="377"/>
      <c r="F6" s="377"/>
      <c r="G6" s="374"/>
      <c r="H6" s="374"/>
      <c r="I6" s="363"/>
      <c r="J6" s="363"/>
      <c r="K6" s="341"/>
      <c r="L6" s="342"/>
      <c r="M6" s="350"/>
      <c r="N6" s="351"/>
      <c r="O6" s="389"/>
      <c r="P6" s="390"/>
      <c r="Q6" s="144"/>
      <c r="R6" s="145"/>
      <c r="S6" s="113" t="str">
        <f>IF(R6=INTERN!$A$4,$R$1,"0")</f>
        <v>0</v>
      </c>
      <c r="T6" s="191"/>
      <c r="U6" s="116">
        <f>SUM(C6:O6)+S6</f>
        <v>0</v>
      </c>
      <c r="V6" s="322"/>
      <c r="W6" s="325"/>
      <c r="X6" s="325"/>
      <c r="Y6" s="150"/>
      <c r="Z6" s="32"/>
      <c r="AA6" s="84"/>
      <c r="AB6" s="84"/>
      <c r="AC6" s="84"/>
      <c r="AD6" s="84"/>
      <c r="AE6" s="84"/>
      <c r="AF6" s="84"/>
      <c r="AG6" s="84"/>
      <c r="AH6" s="84"/>
      <c r="AI6" s="84"/>
      <c r="AJ6" s="84"/>
      <c r="AK6" s="84"/>
      <c r="AL6" s="84"/>
      <c r="AM6" s="84"/>
      <c r="AN6" s="84"/>
      <c r="AO6" s="84"/>
      <c r="AP6" s="84"/>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s="67" customFormat="1" ht="12.75">
      <c r="A7" s="42" t="s">
        <v>15</v>
      </c>
      <c r="B7" s="43">
        <v>1</v>
      </c>
      <c r="C7" s="378"/>
      <c r="D7" s="378"/>
      <c r="E7" s="375"/>
      <c r="F7" s="375"/>
      <c r="G7" s="372"/>
      <c r="H7" s="372"/>
      <c r="I7" s="371"/>
      <c r="J7" s="371"/>
      <c r="K7" s="352"/>
      <c r="L7" s="353"/>
      <c r="M7" s="343"/>
      <c r="N7" s="344"/>
      <c r="O7" s="354"/>
      <c r="P7" s="355"/>
      <c r="Q7" s="146"/>
      <c r="R7" s="147"/>
      <c r="S7" s="114" t="str">
        <f>IF(R7=INTERN!$A$4,$R$1,"0")</f>
        <v>0</v>
      </c>
      <c r="T7" s="192"/>
      <c r="U7" s="117">
        <f aca="true" t="shared" si="0" ref="U7:U44">SUM(C7:O7)+S7</f>
        <v>0</v>
      </c>
      <c r="V7" s="323"/>
      <c r="W7" s="326"/>
      <c r="X7" s="326"/>
      <c r="Y7" s="151"/>
      <c r="Z7" s="66"/>
      <c r="AA7" s="84"/>
      <c r="AB7" s="84"/>
      <c r="AC7" s="84"/>
      <c r="AD7" s="84"/>
      <c r="AE7" s="84"/>
      <c r="AF7" s="84"/>
      <c r="AG7" s="84"/>
      <c r="AH7" s="85"/>
      <c r="AI7" s="85"/>
      <c r="AJ7" s="85"/>
      <c r="AK7" s="85"/>
      <c r="AL7" s="85"/>
      <c r="AM7" s="85"/>
      <c r="AN7" s="85"/>
      <c r="AO7" s="85"/>
      <c r="AP7" s="85"/>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row>
    <row r="8" spans="1:69" s="67" customFormat="1" ht="12.75">
      <c r="A8" s="42" t="s">
        <v>14</v>
      </c>
      <c r="B8" s="43">
        <v>2</v>
      </c>
      <c r="C8" s="378"/>
      <c r="D8" s="378"/>
      <c r="E8" s="375"/>
      <c r="F8" s="375"/>
      <c r="G8" s="372"/>
      <c r="H8" s="372"/>
      <c r="I8" s="371"/>
      <c r="J8" s="371"/>
      <c r="K8" s="352"/>
      <c r="L8" s="353"/>
      <c r="M8" s="343"/>
      <c r="N8" s="344"/>
      <c r="O8" s="354"/>
      <c r="P8" s="355"/>
      <c r="Q8" s="146"/>
      <c r="R8" s="147"/>
      <c r="S8" s="114" t="str">
        <f>IF(R8=INTERN!$A$4,$R$1,"0")</f>
        <v>0</v>
      </c>
      <c r="T8" s="192"/>
      <c r="U8" s="117">
        <f t="shared" si="0"/>
        <v>0</v>
      </c>
      <c r="V8" s="323"/>
      <c r="W8" s="326"/>
      <c r="X8" s="326"/>
      <c r="Y8" s="151"/>
      <c r="Z8" s="66"/>
      <c r="AA8" s="84"/>
      <c r="AB8" s="84"/>
      <c r="AC8" s="84"/>
      <c r="AD8" s="84"/>
      <c r="AE8" s="84"/>
      <c r="AF8" s="84"/>
      <c r="AG8" s="84"/>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row>
    <row r="9" spans="1:69" s="29" customFormat="1" ht="12.75">
      <c r="A9" s="42" t="s">
        <v>13</v>
      </c>
      <c r="B9" s="43">
        <v>3</v>
      </c>
      <c r="C9" s="378"/>
      <c r="D9" s="378"/>
      <c r="E9" s="375"/>
      <c r="F9" s="375"/>
      <c r="G9" s="372"/>
      <c r="H9" s="372"/>
      <c r="I9" s="371"/>
      <c r="J9" s="371"/>
      <c r="K9" s="352"/>
      <c r="L9" s="353"/>
      <c r="M9" s="343"/>
      <c r="N9" s="344"/>
      <c r="O9" s="354"/>
      <c r="P9" s="355"/>
      <c r="Q9" s="146"/>
      <c r="R9" s="147"/>
      <c r="S9" s="114" t="str">
        <f>IF(R9=INTERN!$A$4,$R$1,"0")</f>
        <v>0</v>
      </c>
      <c r="T9" s="192"/>
      <c r="U9" s="117">
        <f t="shared" si="0"/>
        <v>0</v>
      </c>
      <c r="V9" s="323"/>
      <c r="W9" s="326"/>
      <c r="X9" s="326"/>
      <c r="Y9" s="151"/>
      <c r="Z9" s="28"/>
      <c r="AA9" s="84"/>
      <c r="AB9" s="84"/>
      <c r="AC9" s="84"/>
      <c r="AD9" s="84"/>
      <c r="AE9" s="84"/>
      <c r="AF9" s="84"/>
      <c r="AG9" s="84"/>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row>
    <row r="10" spans="1:69" s="29" customFormat="1" ht="13.5" thickBot="1">
      <c r="A10" s="44" t="s">
        <v>17</v>
      </c>
      <c r="B10" s="43">
        <v>4</v>
      </c>
      <c r="C10" s="379"/>
      <c r="D10" s="379"/>
      <c r="E10" s="376"/>
      <c r="F10" s="376"/>
      <c r="G10" s="373"/>
      <c r="H10" s="373"/>
      <c r="I10" s="364"/>
      <c r="J10" s="364"/>
      <c r="K10" s="339"/>
      <c r="L10" s="340"/>
      <c r="M10" s="365"/>
      <c r="N10" s="366"/>
      <c r="O10" s="381"/>
      <c r="P10" s="382"/>
      <c r="Q10" s="148"/>
      <c r="R10" s="149"/>
      <c r="S10" s="115">
        <f>R10*R1</f>
        <v>0</v>
      </c>
      <c r="T10" s="193"/>
      <c r="U10" s="118">
        <f t="shared" si="0"/>
        <v>0</v>
      </c>
      <c r="V10" s="323"/>
      <c r="W10" s="326"/>
      <c r="X10" s="326"/>
      <c r="Y10" s="151"/>
      <c r="Z10" s="28"/>
      <c r="AA10" s="28"/>
      <c r="AB10" s="28"/>
      <c r="AC10" s="28"/>
      <c r="AD10" s="32"/>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row>
    <row r="11" spans="1:69" s="29" customFormat="1" ht="12.75">
      <c r="A11" s="40" t="s">
        <v>18</v>
      </c>
      <c r="B11" s="41">
        <v>5</v>
      </c>
      <c r="C11" s="380"/>
      <c r="D11" s="380"/>
      <c r="E11" s="377"/>
      <c r="F11" s="377"/>
      <c r="G11" s="374"/>
      <c r="H11" s="374"/>
      <c r="I11" s="363"/>
      <c r="J11" s="363"/>
      <c r="K11" s="341"/>
      <c r="L11" s="342"/>
      <c r="M11" s="350"/>
      <c r="N11" s="351"/>
      <c r="O11" s="389"/>
      <c r="P11" s="390"/>
      <c r="Q11" s="316"/>
      <c r="R11" s="317"/>
      <c r="S11" s="318"/>
      <c r="T11" s="191"/>
      <c r="U11" s="116">
        <f>SUM(C11:O11)</f>
        <v>0</v>
      </c>
      <c r="V11" s="324"/>
      <c r="W11" s="327"/>
      <c r="X11" s="327"/>
      <c r="Y11" s="151"/>
      <c r="Z11" s="28"/>
      <c r="AA11" s="28"/>
      <c r="AB11" s="28"/>
      <c r="AC11" s="28"/>
      <c r="AD11" s="32"/>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row>
    <row r="12" spans="1:69" s="29" customFormat="1" ht="13.5" thickBot="1">
      <c r="A12" s="44" t="s">
        <v>19</v>
      </c>
      <c r="B12" s="45">
        <v>6</v>
      </c>
      <c r="C12" s="379"/>
      <c r="D12" s="379"/>
      <c r="E12" s="376"/>
      <c r="F12" s="376"/>
      <c r="G12" s="373"/>
      <c r="H12" s="373"/>
      <c r="I12" s="364"/>
      <c r="J12" s="364"/>
      <c r="K12" s="339"/>
      <c r="L12" s="340"/>
      <c r="M12" s="365"/>
      <c r="N12" s="366"/>
      <c r="O12" s="381"/>
      <c r="P12" s="382"/>
      <c r="Q12" s="319"/>
      <c r="R12" s="320"/>
      <c r="S12" s="321"/>
      <c r="T12" s="193"/>
      <c r="U12" s="118">
        <f>SUM(C12:O12)</f>
        <v>0</v>
      </c>
      <c r="V12" s="46">
        <f>SUM(U6:U12)</f>
        <v>0</v>
      </c>
      <c r="W12" s="35">
        <f>April!W44-Mai!V12</f>
        <v>0</v>
      </c>
      <c r="X12" s="35" t="e">
        <f>(W12*100)/U1</f>
        <v>#DIV/0!</v>
      </c>
      <c r="Y12" s="152"/>
      <c r="Z12" s="28" t="s">
        <v>21</v>
      </c>
      <c r="AA12" s="28"/>
      <c r="AB12" s="28"/>
      <c r="AC12" s="28"/>
      <c r="AD12" s="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row>
    <row r="13" spans="1:69" s="29" customFormat="1" ht="12.75">
      <c r="A13" s="40" t="s">
        <v>16</v>
      </c>
      <c r="B13" s="41">
        <v>7</v>
      </c>
      <c r="C13" s="380"/>
      <c r="D13" s="380"/>
      <c r="E13" s="377"/>
      <c r="F13" s="377"/>
      <c r="G13" s="374"/>
      <c r="H13" s="374"/>
      <c r="I13" s="363"/>
      <c r="J13" s="363"/>
      <c r="K13" s="341"/>
      <c r="L13" s="342"/>
      <c r="M13" s="350"/>
      <c r="N13" s="351"/>
      <c r="O13" s="389"/>
      <c r="P13" s="390"/>
      <c r="Q13" s="144"/>
      <c r="R13" s="145"/>
      <c r="S13" s="113" t="str">
        <f>IF(R13=INTERN!$A$4,$R$1,"0")</f>
        <v>0</v>
      </c>
      <c r="T13" s="191"/>
      <c r="U13" s="116">
        <f t="shared" si="0"/>
        <v>0</v>
      </c>
      <c r="V13" s="348"/>
      <c r="W13" s="335"/>
      <c r="X13" s="335"/>
      <c r="Y13" s="150"/>
      <c r="Z13" s="28"/>
      <c r="AA13" s="28"/>
      <c r="AB13" s="28"/>
      <c r="AC13" s="28"/>
      <c r="AD13" s="32"/>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row>
    <row r="14" spans="1:69" s="29" customFormat="1" ht="12.75">
      <c r="A14" s="42" t="s">
        <v>15</v>
      </c>
      <c r="B14" s="43">
        <v>8</v>
      </c>
      <c r="C14" s="378"/>
      <c r="D14" s="378"/>
      <c r="E14" s="375"/>
      <c r="F14" s="375"/>
      <c r="G14" s="372"/>
      <c r="H14" s="372"/>
      <c r="I14" s="371"/>
      <c r="J14" s="371"/>
      <c r="K14" s="352"/>
      <c r="L14" s="353"/>
      <c r="M14" s="343"/>
      <c r="N14" s="344"/>
      <c r="O14" s="354"/>
      <c r="P14" s="355"/>
      <c r="Q14" s="146"/>
      <c r="R14" s="147"/>
      <c r="S14" s="114" t="str">
        <f>IF(R14=INTERN!$A$4,$R$1,"0")</f>
        <v>0</v>
      </c>
      <c r="T14" s="192"/>
      <c r="U14" s="117">
        <f t="shared" si="0"/>
        <v>0</v>
      </c>
      <c r="V14" s="348"/>
      <c r="W14" s="335"/>
      <c r="X14" s="335"/>
      <c r="Y14" s="151"/>
      <c r="Z14" s="28"/>
      <c r="AA14" s="28"/>
      <c r="AB14" s="28"/>
      <c r="AC14" s="28"/>
      <c r="AD14" s="32"/>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row>
    <row r="15" spans="1:69" s="29" customFormat="1" ht="12.75">
      <c r="A15" s="42" t="s">
        <v>14</v>
      </c>
      <c r="B15" s="43">
        <v>9</v>
      </c>
      <c r="C15" s="378"/>
      <c r="D15" s="378"/>
      <c r="E15" s="375"/>
      <c r="F15" s="375"/>
      <c r="G15" s="372"/>
      <c r="H15" s="372"/>
      <c r="I15" s="371"/>
      <c r="J15" s="371"/>
      <c r="K15" s="352"/>
      <c r="L15" s="353"/>
      <c r="M15" s="343"/>
      <c r="N15" s="344"/>
      <c r="O15" s="354"/>
      <c r="P15" s="355"/>
      <c r="Q15" s="146"/>
      <c r="R15" s="147"/>
      <c r="S15" s="114" t="str">
        <f>IF(R15=INTERN!$A$4,$R$1,"0")</f>
        <v>0</v>
      </c>
      <c r="T15" s="192"/>
      <c r="U15" s="117">
        <f t="shared" si="0"/>
        <v>0</v>
      </c>
      <c r="V15" s="348"/>
      <c r="W15" s="335"/>
      <c r="X15" s="335"/>
      <c r="Y15" s="151"/>
      <c r="Z15" s="28"/>
      <c r="AA15" s="28"/>
      <c r="AB15" s="28"/>
      <c r="AC15" s="28"/>
      <c r="AD15" s="32"/>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row>
    <row r="16" spans="1:69" s="29" customFormat="1" ht="12.75">
      <c r="A16" s="42" t="s">
        <v>13</v>
      </c>
      <c r="B16" s="43">
        <v>10</v>
      </c>
      <c r="C16" s="378"/>
      <c r="D16" s="378"/>
      <c r="E16" s="375"/>
      <c r="F16" s="375"/>
      <c r="G16" s="372"/>
      <c r="H16" s="372"/>
      <c r="I16" s="371"/>
      <c r="J16" s="371"/>
      <c r="K16" s="352"/>
      <c r="L16" s="353"/>
      <c r="M16" s="343"/>
      <c r="N16" s="344"/>
      <c r="O16" s="354"/>
      <c r="P16" s="355"/>
      <c r="Q16" s="146"/>
      <c r="R16" s="147"/>
      <c r="S16" s="114" t="str">
        <f>IF(R16=INTERN!$A$4,$R$1,"0")</f>
        <v>0</v>
      </c>
      <c r="T16" s="192"/>
      <c r="U16" s="117">
        <f t="shared" si="0"/>
        <v>0</v>
      </c>
      <c r="V16" s="348"/>
      <c r="W16" s="335"/>
      <c r="X16" s="335"/>
      <c r="Y16" s="151"/>
      <c r="Z16" s="28"/>
      <c r="AA16" s="28"/>
      <c r="AB16" s="28"/>
      <c r="AC16" s="28"/>
      <c r="AD16" s="32"/>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row>
    <row r="17" spans="1:69" s="29" customFormat="1" ht="13.5" thickBot="1">
      <c r="A17" s="44" t="s">
        <v>17</v>
      </c>
      <c r="B17" s="43">
        <v>11</v>
      </c>
      <c r="C17" s="379"/>
      <c r="D17" s="379"/>
      <c r="E17" s="376"/>
      <c r="F17" s="376"/>
      <c r="G17" s="373"/>
      <c r="H17" s="373"/>
      <c r="I17" s="364"/>
      <c r="J17" s="364"/>
      <c r="K17" s="339"/>
      <c r="L17" s="340"/>
      <c r="M17" s="365"/>
      <c r="N17" s="366"/>
      <c r="O17" s="381"/>
      <c r="P17" s="382"/>
      <c r="Q17" s="148"/>
      <c r="R17" s="149"/>
      <c r="S17" s="115">
        <f>R17*R1</f>
        <v>0</v>
      </c>
      <c r="T17" s="193"/>
      <c r="U17" s="118">
        <f t="shared" si="0"/>
        <v>0</v>
      </c>
      <c r="V17" s="348"/>
      <c r="W17" s="335"/>
      <c r="X17" s="335"/>
      <c r="Y17" s="151"/>
      <c r="Z17" s="28"/>
      <c r="AA17" s="28"/>
      <c r="AB17" s="28"/>
      <c r="AC17" s="28"/>
      <c r="AD17" s="32"/>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row>
    <row r="18" spans="1:69" s="29" customFormat="1" ht="12.75">
      <c r="A18" s="40" t="s">
        <v>18</v>
      </c>
      <c r="B18" s="41">
        <v>12</v>
      </c>
      <c r="C18" s="380"/>
      <c r="D18" s="380"/>
      <c r="E18" s="377"/>
      <c r="F18" s="377"/>
      <c r="G18" s="374"/>
      <c r="H18" s="374"/>
      <c r="I18" s="363"/>
      <c r="J18" s="363"/>
      <c r="K18" s="341"/>
      <c r="L18" s="342"/>
      <c r="M18" s="350"/>
      <c r="N18" s="351"/>
      <c r="O18" s="389"/>
      <c r="P18" s="390"/>
      <c r="Q18" s="316"/>
      <c r="R18" s="317"/>
      <c r="S18" s="318"/>
      <c r="T18" s="191"/>
      <c r="U18" s="116">
        <f>SUM(C18:O18)</f>
        <v>0</v>
      </c>
      <c r="V18" s="349"/>
      <c r="W18" s="336"/>
      <c r="X18" s="336"/>
      <c r="Y18" s="151"/>
      <c r="Z18" s="28"/>
      <c r="AA18" s="28"/>
      <c r="AB18" s="28"/>
      <c r="AC18" s="28"/>
      <c r="AD18" s="32"/>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row>
    <row r="19" spans="1:69" s="29" customFormat="1" ht="13.5" thickBot="1">
      <c r="A19" s="44" t="s">
        <v>19</v>
      </c>
      <c r="B19" s="45">
        <v>13</v>
      </c>
      <c r="C19" s="379"/>
      <c r="D19" s="379"/>
      <c r="E19" s="376"/>
      <c r="F19" s="376"/>
      <c r="G19" s="373"/>
      <c r="H19" s="373"/>
      <c r="I19" s="364"/>
      <c r="J19" s="364"/>
      <c r="K19" s="339"/>
      <c r="L19" s="340"/>
      <c r="M19" s="365"/>
      <c r="N19" s="366"/>
      <c r="O19" s="381"/>
      <c r="P19" s="382"/>
      <c r="Q19" s="319"/>
      <c r="R19" s="320"/>
      <c r="S19" s="321"/>
      <c r="T19" s="193"/>
      <c r="U19" s="118">
        <f>SUM(C19:O19)</f>
        <v>0</v>
      </c>
      <c r="V19" s="46">
        <f>SUM(U13:U19)</f>
        <v>0</v>
      </c>
      <c r="W19" s="35">
        <f>W12-V19</f>
        <v>0</v>
      </c>
      <c r="X19" s="35" t="e">
        <f>(W19*100)/U1</f>
        <v>#DIV/0!</v>
      </c>
      <c r="Y19" s="152"/>
      <c r="Z19" s="28"/>
      <c r="AA19" s="28"/>
      <c r="AB19" s="28"/>
      <c r="AC19" s="28"/>
      <c r="AD19" s="32"/>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row>
    <row r="20" spans="1:69" s="29" customFormat="1" ht="12.75">
      <c r="A20" s="40" t="s">
        <v>16</v>
      </c>
      <c r="B20" s="41">
        <v>14</v>
      </c>
      <c r="C20" s="380"/>
      <c r="D20" s="380"/>
      <c r="E20" s="377"/>
      <c r="F20" s="377"/>
      <c r="G20" s="374"/>
      <c r="H20" s="374"/>
      <c r="I20" s="363"/>
      <c r="J20" s="363"/>
      <c r="K20" s="341"/>
      <c r="L20" s="342"/>
      <c r="M20" s="350"/>
      <c r="N20" s="351"/>
      <c r="O20" s="389"/>
      <c r="P20" s="390"/>
      <c r="Q20" s="144"/>
      <c r="R20" s="145"/>
      <c r="S20" s="113" t="str">
        <f>IF(R20=INTERN!$A$4,$R$1,"0")</f>
        <v>0</v>
      </c>
      <c r="T20" s="191"/>
      <c r="U20" s="119">
        <f t="shared" si="0"/>
        <v>0</v>
      </c>
      <c r="V20" s="335" t="s">
        <v>21</v>
      </c>
      <c r="W20" s="335"/>
      <c r="X20" s="335"/>
      <c r="Y20" s="150"/>
      <c r="Z20" s="28"/>
      <c r="AA20" s="28"/>
      <c r="AB20" s="28"/>
      <c r="AC20" s="28"/>
      <c r="AD20" s="32"/>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row>
    <row r="21" spans="1:69" s="29" customFormat="1" ht="12.75">
      <c r="A21" s="42" t="s">
        <v>15</v>
      </c>
      <c r="B21" s="43">
        <v>15</v>
      </c>
      <c r="C21" s="378"/>
      <c r="D21" s="378"/>
      <c r="E21" s="375"/>
      <c r="F21" s="375"/>
      <c r="G21" s="372"/>
      <c r="H21" s="372"/>
      <c r="I21" s="371"/>
      <c r="J21" s="371"/>
      <c r="K21" s="352"/>
      <c r="L21" s="353"/>
      <c r="M21" s="343"/>
      <c r="N21" s="344"/>
      <c r="O21" s="354"/>
      <c r="P21" s="355"/>
      <c r="Q21" s="146"/>
      <c r="R21" s="147"/>
      <c r="S21" s="114" t="str">
        <f>IF(R21=INTERN!$A$4,$R$1,"0")</f>
        <v>0</v>
      </c>
      <c r="T21" s="192"/>
      <c r="U21" s="120">
        <f t="shared" si="0"/>
        <v>0</v>
      </c>
      <c r="V21" s="335"/>
      <c r="W21" s="335"/>
      <c r="X21" s="335"/>
      <c r="Y21" s="151"/>
      <c r="Z21" s="28"/>
      <c r="AA21" s="28"/>
      <c r="AB21" s="28"/>
      <c r="AC21" s="28"/>
      <c r="AD21" s="32"/>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row>
    <row r="22" spans="1:69" s="29" customFormat="1" ht="12.75">
      <c r="A22" s="42" t="s">
        <v>14</v>
      </c>
      <c r="B22" s="43">
        <v>16</v>
      </c>
      <c r="C22" s="378"/>
      <c r="D22" s="378"/>
      <c r="E22" s="375"/>
      <c r="F22" s="375"/>
      <c r="G22" s="372"/>
      <c r="H22" s="372"/>
      <c r="I22" s="371"/>
      <c r="J22" s="371"/>
      <c r="K22" s="352"/>
      <c r="L22" s="353"/>
      <c r="M22" s="343"/>
      <c r="N22" s="344"/>
      <c r="O22" s="354"/>
      <c r="P22" s="355"/>
      <c r="Q22" s="146"/>
      <c r="R22" s="147"/>
      <c r="S22" s="114" t="str">
        <f>IF(R22=INTERN!$A$4,$R$1,"0")</f>
        <v>0</v>
      </c>
      <c r="T22" s="192"/>
      <c r="U22" s="120">
        <f t="shared" si="0"/>
        <v>0</v>
      </c>
      <c r="V22" s="335"/>
      <c r="W22" s="335"/>
      <c r="X22" s="335"/>
      <c r="Y22" s="151"/>
      <c r="Z22" s="28"/>
      <c r="AA22" s="28"/>
      <c r="AB22" s="28"/>
      <c r="AC22" s="28"/>
      <c r="AD22" s="32"/>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row>
    <row r="23" spans="1:69" s="29" customFormat="1" ht="12.75">
      <c r="A23" s="42" t="s">
        <v>13</v>
      </c>
      <c r="B23" s="43">
        <v>17</v>
      </c>
      <c r="C23" s="378"/>
      <c r="D23" s="378"/>
      <c r="E23" s="375"/>
      <c r="F23" s="375"/>
      <c r="G23" s="372"/>
      <c r="H23" s="372"/>
      <c r="I23" s="371"/>
      <c r="J23" s="371"/>
      <c r="K23" s="352"/>
      <c r="L23" s="353"/>
      <c r="M23" s="343"/>
      <c r="N23" s="344"/>
      <c r="O23" s="354"/>
      <c r="P23" s="355"/>
      <c r="Q23" s="146"/>
      <c r="R23" s="147"/>
      <c r="S23" s="114" t="str">
        <f>IF(R23=INTERN!$A$4,$R$1,"0")</f>
        <v>0</v>
      </c>
      <c r="T23" s="192"/>
      <c r="U23" s="120">
        <f t="shared" si="0"/>
        <v>0</v>
      </c>
      <c r="V23" s="335"/>
      <c r="W23" s="335"/>
      <c r="X23" s="335"/>
      <c r="Y23" s="151"/>
      <c r="Z23" s="28"/>
      <c r="AA23" s="28"/>
      <c r="AB23" s="28"/>
      <c r="AC23" s="28"/>
      <c r="AD23" s="32"/>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row>
    <row r="24" spans="1:69" s="29" customFormat="1" ht="13.5" thickBot="1">
      <c r="A24" s="44" t="s">
        <v>17</v>
      </c>
      <c r="B24" s="43">
        <v>18</v>
      </c>
      <c r="C24" s="379"/>
      <c r="D24" s="379"/>
      <c r="E24" s="376"/>
      <c r="F24" s="376"/>
      <c r="G24" s="373"/>
      <c r="H24" s="373"/>
      <c r="I24" s="364"/>
      <c r="J24" s="364"/>
      <c r="K24" s="339"/>
      <c r="L24" s="340"/>
      <c r="M24" s="365"/>
      <c r="N24" s="366"/>
      <c r="O24" s="381"/>
      <c r="P24" s="382"/>
      <c r="Q24" s="148"/>
      <c r="R24" s="149"/>
      <c r="S24" s="115">
        <f>R24*R1</f>
        <v>0</v>
      </c>
      <c r="T24" s="193"/>
      <c r="U24" s="121">
        <f t="shared" si="0"/>
        <v>0</v>
      </c>
      <c r="V24" s="335"/>
      <c r="W24" s="335"/>
      <c r="X24" s="335"/>
      <c r="Y24" s="151"/>
      <c r="Z24" s="28"/>
      <c r="AA24" s="28"/>
      <c r="AB24" s="28"/>
      <c r="AC24" s="28"/>
      <c r="AD24" s="32"/>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row>
    <row r="25" spans="1:69" s="29" customFormat="1" ht="12.75">
      <c r="A25" s="40" t="s">
        <v>18</v>
      </c>
      <c r="B25" s="41">
        <v>19</v>
      </c>
      <c r="C25" s="380"/>
      <c r="D25" s="380"/>
      <c r="E25" s="377"/>
      <c r="F25" s="377"/>
      <c r="G25" s="374"/>
      <c r="H25" s="374"/>
      <c r="I25" s="363"/>
      <c r="J25" s="363"/>
      <c r="K25" s="341"/>
      <c r="L25" s="342"/>
      <c r="M25" s="350"/>
      <c r="N25" s="351"/>
      <c r="O25" s="389"/>
      <c r="P25" s="390"/>
      <c r="Q25" s="316"/>
      <c r="R25" s="317"/>
      <c r="S25" s="318"/>
      <c r="T25" s="191"/>
      <c r="U25" s="119">
        <f>SUM(C25:O25)</f>
        <v>0</v>
      </c>
      <c r="V25" s="336"/>
      <c r="W25" s="336"/>
      <c r="X25" s="336"/>
      <c r="Y25" s="151"/>
      <c r="Z25" s="28"/>
      <c r="AA25" s="28"/>
      <c r="AB25" s="28"/>
      <c r="AC25" s="28"/>
      <c r="AD25" s="32"/>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row>
    <row r="26" spans="1:69" s="29" customFormat="1" ht="13.5" thickBot="1">
      <c r="A26" s="44" t="s">
        <v>19</v>
      </c>
      <c r="B26" s="45">
        <v>20</v>
      </c>
      <c r="C26" s="379"/>
      <c r="D26" s="379"/>
      <c r="E26" s="376"/>
      <c r="F26" s="376"/>
      <c r="G26" s="373"/>
      <c r="H26" s="373"/>
      <c r="I26" s="364"/>
      <c r="J26" s="364"/>
      <c r="K26" s="339"/>
      <c r="L26" s="340"/>
      <c r="M26" s="365"/>
      <c r="N26" s="366"/>
      <c r="O26" s="381"/>
      <c r="P26" s="382"/>
      <c r="Q26" s="319"/>
      <c r="R26" s="320"/>
      <c r="S26" s="321"/>
      <c r="T26" s="193"/>
      <c r="U26" s="121">
        <f>SUM(C26:O26)</f>
        <v>0</v>
      </c>
      <c r="V26" s="35">
        <f>SUM(U20:U26)</f>
        <v>0</v>
      </c>
      <c r="W26" s="35">
        <f>W19-V26</f>
        <v>0</v>
      </c>
      <c r="X26" s="35" t="e">
        <f>(W26*100)/U1</f>
        <v>#DIV/0!</v>
      </c>
      <c r="Y26" s="152"/>
      <c r="Z26" s="28"/>
      <c r="AA26" s="28"/>
      <c r="AB26" s="28"/>
      <c r="AC26" s="28"/>
      <c r="AD26" s="32"/>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row>
    <row r="27" spans="1:69" s="29" customFormat="1" ht="12.75">
      <c r="A27" s="40" t="s">
        <v>16</v>
      </c>
      <c r="B27" s="41">
        <v>21</v>
      </c>
      <c r="C27" s="380"/>
      <c r="D27" s="380"/>
      <c r="E27" s="377"/>
      <c r="F27" s="377"/>
      <c r="G27" s="374"/>
      <c r="H27" s="374"/>
      <c r="I27" s="363"/>
      <c r="J27" s="363"/>
      <c r="K27" s="341"/>
      <c r="L27" s="342"/>
      <c r="M27" s="350"/>
      <c r="N27" s="351"/>
      <c r="O27" s="389"/>
      <c r="P27" s="390"/>
      <c r="Q27" s="144"/>
      <c r="R27" s="145"/>
      <c r="S27" s="113" t="str">
        <f>IF(R27=INTERN!$A$4,$R$1,"0")</f>
        <v>0</v>
      </c>
      <c r="T27" s="191"/>
      <c r="U27" s="119">
        <f t="shared" si="0"/>
        <v>0</v>
      </c>
      <c r="V27" s="335"/>
      <c r="W27" s="335"/>
      <c r="X27" s="335"/>
      <c r="Y27" s="150"/>
      <c r="Z27" s="28"/>
      <c r="AA27" s="28"/>
      <c r="AB27" s="28"/>
      <c r="AC27" s="28"/>
      <c r="AD27" s="32"/>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row>
    <row r="28" spans="1:69" s="29" customFormat="1" ht="12.75">
      <c r="A28" s="42" t="s">
        <v>15</v>
      </c>
      <c r="B28" s="43">
        <v>22</v>
      </c>
      <c r="C28" s="378"/>
      <c r="D28" s="378"/>
      <c r="E28" s="375"/>
      <c r="F28" s="375"/>
      <c r="G28" s="372"/>
      <c r="H28" s="372"/>
      <c r="I28" s="371"/>
      <c r="J28" s="371"/>
      <c r="K28" s="352"/>
      <c r="L28" s="353"/>
      <c r="M28" s="343"/>
      <c r="N28" s="344"/>
      <c r="O28" s="354"/>
      <c r="P28" s="355"/>
      <c r="Q28" s="146"/>
      <c r="R28" s="147"/>
      <c r="S28" s="114" t="str">
        <f>IF(R28=INTERN!$A$4,$R$1,"0")</f>
        <v>0</v>
      </c>
      <c r="T28" s="192"/>
      <c r="U28" s="120">
        <f t="shared" si="0"/>
        <v>0</v>
      </c>
      <c r="V28" s="335"/>
      <c r="W28" s="335"/>
      <c r="X28" s="335"/>
      <c r="Y28" s="151"/>
      <c r="Z28" s="28"/>
      <c r="AA28" s="28"/>
      <c r="AB28" s="28"/>
      <c r="AC28" s="28"/>
      <c r="AD28" s="32"/>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row>
    <row r="29" spans="1:69" s="29" customFormat="1" ht="12.75">
      <c r="A29" s="42" t="s">
        <v>14</v>
      </c>
      <c r="B29" s="43">
        <v>23</v>
      </c>
      <c r="C29" s="378"/>
      <c r="D29" s="378"/>
      <c r="E29" s="375"/>
      <c r="F29" s="375"/>
      <c r="G29" s="372"/>
      <c r="H29" s="372"/>
      <c r="I29" s="371"/>
      <c r="J29" s="371"/>
      <c r="K29" s="352"/>
      <c r="L29" s="353"/>
      <c r="M29" s="343"/>
      <c r="N29" s="344"/>
      <c r="O29" s="354"/>
      <c r="P29" s="355"/>
      <c r="Q29" s="146"/>
      <c r="R29" s="147"/>
      <c r="S29" s="114" t="str">
        <f>IF(R29=INTERN!$A$4,$R$1,"0")</f>
        <v>0</v>
      </c>
      <c r="T29" s="192"/>
      <c r="U29" s="120">
        <f t="shared" si="0"/>
        <v>0</v>
      </c>
      <c r="V29" s="335"/>
      <c r="W29" s="335"/>
      <c r="X29" s="335"/>
      <c r="Y29" s="151"/>
      <c r="Z29" s="28"/>
      <c r="AA29" s="28"/>
      <c r="AB29" s="28"/>
      <c r="AC29" s="28"/>
      <c r="AD29" s="32"/>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row>
    <row r="30" spans="1:69" s="29" customFormat="1" ht="12.75">
      <c r="A30" s="42" t="s">
        <v>13</v>
      </c>
      <c r="B30" s="43">
        <v>24</v>
      </c>
      <c r="C30" s="378"/>
      <c r="D30" s="378"/>
      <c r="E30" s="375"/>
      <c r="F30" s="375"/>
      <c r="G30" s="372"/>
      <c r="H30" s="372"/>
      <c r="I30" s="371"/>
      <c r="J30" s="371"/>
      <c r="K30" s="352"/>
      <c r="L30" s="353"/>
      <c r="M30" s="343"/>
      <c r="N30" s="344"/>
      <c r="O30" s="354"/>
      <c r="P30" s="355"/>
      <c r="Q30" s="146"/>
      <c r="R30" s="147"/>
      <c r="S30" s="114" t="str">
        <f>IF(R30=INTERN!$A$4,$R$1,"0")</f>
        <v>0</v>
      </c>
      <c r="T30" s="192"/>
      <c r="U30" s="120">
        <f t="shared" si="0"/>
        <v>0</v>
      </c>
      <c r="V30" s="335"/>
      <c r="W30" s="335"/>
      <c r="X30" s="335"/>
      <c r="Y30" s="151"/>
      <c r="Z30" s="28"/>
      <c r="AA30" s="28"/>
      <c r="AB30" s="28"/>
      <c r="AC30" s="28"/>
      <c r="AD30" s="32"/>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row>
    <row r="31" spans="1:69" s="29" customFormat="1" ht="13.5" thickBot="1">
      <c r="A31" s="44" t="s">
        <v>17</v>
      </c>
      <c r="B31" s="43">
        <v>25</v>
      </c>
      <c r="C31" s="379"/>
      <c r="D31" s="379"/>
      <c r="E31" s="376"/>
      <c r="F31" s="376"/>
      <c r="G31" s="373"/>
      <c r="H31" s="373"/>
      <c r="I31" s="364"/>
      <c r="J31" s="364"/>
      <c r="K31" s="339"/>
      <c r="L31" s="340"/>
      <c r="M31" s="365"/>
      <c r="N31" s="366"/>
      <c r="O31" s="381"/>
      <c r="P31" s="382"/>
      <c r="Q31" s="148"/>
      <c r="R31" s="149"/>
      <c r="S31" s="115">
        <f>R31*R1</f>
        <v>0</v>
      </c>
      <c r="T31" s="193"/>
      <c r="U31" s="121">
        <f t="shared" si="0"/>
        <v>0</v>
      </c>
      <c r="V31" s="335"/>
      <c r="W31" s="335"/>
      <c r="X31" s="335"/>
      <c r="Y31" s="151"/>
      <c r="Z31" s="28"/>
      <c r="AA31" s="28"/>
      <c r="AB31" s="28"/>
      <c r="AC31" s="28"/>
      <c r="AD31" s="32"/>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row>
    <row r="32" spans="1:69" s="29" customFormat="1" ht="12.75">
      <c r="A32" s="40" t="s">
        <v>18</v>
      </c>
      <c r="B32" s="41">
        <v>26</v>
      </c>
      <c r="C32" s="380"/>
      <c r="D32" s="380"/>
      <c r="E32" s="377"/>
      <c r="F32" s="377"/>
      <c r="G32" s="374"/>
      <c r="H32" s="374"/>
      <c r="I32" s="363"/>
      <c r="J32" s="363"/>
      <c r="K32" s="341"/>
      <c r="L32" s="342"/>
      <c r="M32" s="350"/>
      <c r="N32" s="351"/>
      <c r="O32" s="389"/>
      <c r="P32" s="390"/>
      <c r="Q32" s="316"/>
      <c r="R32" s="317"/>
      <c r="S32" s="318"/>
      <c r="T32" s="191"/>
      <c r="U32" s="119">
        <f>SUM(C32:O32)</f>
        <v>0</v>
      </c>
      <c r="V32" s="336"/>
      <c r="W32" s="336"/>
      <c r="X32" s="336"/>
      <c r="Y32" s="151"/>
      <c r="Z32" s="28"/>
      <c r="AA32" s="28"/>
      <c r="AB32" s="28"/>
      <c r="AC32" s="28"/>
      <c r="AD32" s="32"/>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row>
    <row r="33" spans="1:69" s="29" customFormat="1" ht="13.5" thickBot="1">
      <c r="A33" s="44" t="s">
        <v>19</v>
      </c>
      <c r="B33" s="45">
        <v>27</v>
      </c>
      <c r="C33" s="379"/>
      <c r="D33" s="379"/>
      <c r="E33" s="376"/>
      <c r="F33" s="376"/>
      <c r="G33" s="373"/>
      <c r="H33" s="373"/>
      <c r="I33" s="364"/>
      <c r="J33" s="364"/>
      <c r="K33" s="339"/>
      <c r="L33" s="340"/>
      <c r="M33" s="365"/>
      <c r="N33" s="366"/>
      <c r="O33" s="381"/>
      <c r="P33" s="382"/>
      <c r="Q33" s="319"/>
      <c r="R33" s="320"/>
      <c r="S33" s="321"/>
      <c r="T33" s="193"/>
      <c r="U33" s="121">
        <f>SUM(C33:O33)</f>
        <v>0</v>
      </c>
      <c r="V33" s="35">
        <f>SUM(U27:U33)</f>
        <v>0</v>
      </c>
      <c r="W33" s="35">
        <f>W26-V33</f>
        <v>0</v>
      </c>
      <c r="X33" s="35" t="e">
        <f>(W33*100)/U1</f>
        <v>#DIV/0!</v>
      </c>
      <c r="Y33" s="152"/>
      <c r="Z33" s="28"/>
      <c r="AA33" s="28"/>
      <c r="AB33" s="28"/>
      <c r="AC33" s="28"/>
      <c r="AD33" s="32"/>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row>
    <row r="34" spans="1:69" s="29" customFormat="1" ht="12.75">
      <c r="A34" s="40" t="s">
        <v>16</v>
      </c>
      <c r="B34" s="41">
        <v>28</v>
      </c>
      <c r="C34" s="380"/>
      <c r="D34" s="380"/>
      <c r="E34" s="377"/>
      <c r="F34" s="377"/>
      <c r="G34" s="374"/>
      <c r="H34" s="374"/>
      <c r="I34" s="363"/>
      <c r="J34" s="363"/>
      <c r="K34" s="341"/>
      <c r="L34" s="342"/>
      <c r="M34" s="350"/>
      <c r="N34" s="351"/>
      <c r="O34" s="389"/>
      <c r="P34" s="390"/>
      <c r="Q34" s="144"/>
      <c r="R34" s="145"/>
      <c r="S34" s="113" t="str">
        <f>IF(R34=INTERN!$A$4,$R$1,"0")</f>
        <v>0</v>
      </c>
      <c r="T34" s="191"/>
      <c r="U34" s="119">
        <f t="shared" si="0"/>
        <v>0</v>
      </c>
      <c r="V34" s="335"/>
      <c r="W34" s="335"/>
      <c r="X34" s="335"/>
      <c r="Y34" s="150"/>
      <c r="Z34" s="28"/>
      <c r="AA34" s="28"/>
      <c r="AB34" s="28"/>
      <c r="AC34" s="28"/>
      <c r="AD34" s="32"/>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row>
    <row r="35" spans="1:69" s="29" customFormat="1" ht="12.75">
      <c r="A35" s="42" t="s">
        <v>15</v>
      </c>
      <c r="B35" s="43">
        <v>29</v>
      </c>
      <c r="C35" s="378"/>
      <c r="D35" s="378"/>
      <c r="E35" s="375"/>
      <c r="F35" s="375"/>
      <c r="G35" s="372"/>
      <c r="H35" s="372"/>
      <c r="I35" s="371"/>
      <c r="J35" s="371"/>
      <c r="K35" s="352"/>
      <c r="L35" s="353"/>
      <c r="M35" s="343"/>
      <c r="N35" s="344"/>
      <c r="O35" s="354"/>
      <c r="P35" s="355"/>
      <c r="Q35" s="146"/>
      <c r="R35" s="147"/>
      <c r="S35" s="114" t="str">
        <f>IF(R35=INTERN!$A$4,$R$1,"0")</f>
        <v>0</v>
      </c>
      <c r="T35" s="192"/>
      <c r="U35" s="120">
        <f t="shared" si="0"/>
        <v>0</v>
      </c>
      <c r="V35" s="335"/>
      <c r="W35" s="335"/>
      <c r="X35" s="335"/>
      <c r="Y35" s="151"/>
      <c r="Z35" s="28"/>
      <c r="AA35" s="28"/>
      <c r="AB35" s="28"/>
      <c r="AC35" s="28"/>
      <c r="AD35" s="32"/>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row>
    <row r="36" spans="1:69" s="29" customFormat="1" ht="12.75">
      <c r="A36" s="42" t="s">
        <v>14</v>
      </c>
      <c r="B36" s="43">
        <v>30</v>
      </c>
      <c r="C36" s="378"/>
      <c r="D36" s="378"/>
      <c r="E36" s="375"/>
      <c r="F36" s="375"/>
      <c r="G36" s="372"/>
      <c r="H36" s="372"/>
      <c r="I36" s="371"/>
      <c r="J36" s="371"/>
      <c r="K36" s="352"/>
      <c r="L36" s="353"/>
      <c r="M36" s="343"/>
      <c r="N36" s="344"/>
      <c r="O36" s="354"/>
      <c r="P36" s="355"/>
      <c r="Q36" s="146"/>
      <c r="R36" s="147"/>
      <c r="S36" s="114" t="str">
        <f>IF(R36=INTERN!$A$4,$R$1,"0")</f>
        <v>0</v>
      </c>
      <c r="T36" s="192"/>
      <c r="U36" s="120">
        <f t="shared" si="0"/>
        <v>0</v>
      </c>
      <c r="V36" s="335"/>
      <c r="W36" s="335"/>
      <c r="X36" s="335"/>
      <c r="Y36" s="151"/>
      <c r="Z36" s="28"/>
      <c r="AA36" s="28"/>
      <c r="AB36" s="28"/>
      <c r="AC36" s="28"/>
      <c r="AD36" s="32"/>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row>
    <row r="37" spans="1:69" s="29" customFormat="1" ht="12.75">
      <c r="A37" s="42" t="s">
        <v>13</v>
      </c>
      <c r="B37" s="43">
        <v>31</v>
      </c>
      <c r="C37" s="378"/>
      <c r="D37" s="378"/>
      <c r="E37" s="375"/>
      <c r="F37" s="375"/>
      <c r="G37" s="372"/>
      <c r="H37" s="372"/>
      <c r="I37" s="371"/>
      <c r="J37" s="371"/>
      <c r="K37" s="352"/>
      <c r="L37" s="353"/>
      <c r="M37" s="343"/>
      <c r="N37" s="344"/>
      <c r="O37" s="354"/>
      <c r="P37" s="355"/>
      <c r="Q37" s="146"/>
      <c r="R37" s="147"/>
      <c r="S37" s="114" t="str">
        <f>IF(R37=INTERN!$A$4,$R$1,"0")</f>
        <v>0</v>
      </c>
      <c r="T37" s="192"/>
      <c r="U37" s="120">
        <f t="shared" si="0"/>
        <v>0</v>
      </c>
      <c r="V37" s="335"/>
      <c r="W37" s="335"/>
      <c r="X37" s="335"/>
      <c r="Y37" s="151"/>
      <c r="Z37" s="28"/>
      <c r="AA37" s="28"/>
      <c r="AB37" s="28"/>
      <c r="AC37" s="28"/>
      <c r="AD37" s="32"/>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row>
    <row r="38" spans="1:69" s="29" customFormat="1" ht="13.5" thickBot="1">
      <c r="A38" s="44" t="s">
        <v>17</v>
      </c>
      <c r="B38" s="45"/>
      <c r="C38" s="379"/>
      <c r="D38" s="379"/>
      <c r="E38" s="376"/>
      <c r="F38" s="376"/>
      <c r="G38" s="373"/>
      <c r="H38" s="373"/>
      <c r="I38" s="364"/>
      <c r="J38" s="364"/>
      <c r="K38" s="339"/>
      <c r="L38" s="340"/>
      <c r="M38" s="365"/>
      <c r="N38" s="366"/>
      <c r="O38" s="381"/>
      <c r="P38" s="382"/>
      <c r="Q38" s="148"/>
      <c r="R38" s="149"/>
      <c r="S38" s="115">
        <f>R38*R1</f>
        <v>0</v>
      </c>
      <c r="T38" s="193"/>
      <c r="U38" s="121">
        <f t="shared" si="0"/>
        <v>0</v>
      </c>
      <c r="V38" s="335"/>
      <c r="W38" s="335"/>
      <c r="X38" s="335"/>
      <c r="Y38" s="151"/>
      <c r="Z38" s="28"/>
      <c r="AA38" s="28"/>
      <c r="AB38" s="28"/>
      <c r="AC38" s="28"/>
      <c r="AD38" s="32"/>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row>
    <row r="39" spans="1:69" s="29" customFormat="1" ht="12.75">
      <c r="A39" s="40" t="s">
        <v>18</v>
      </c>
      <c r="B39" s="41"/>
      <c r="C39" s="380"/>
      <c r="D39" s="380"/>
      <c r="E39" s="377"/>
      <c r="F39" s="377"/>
      <c r="G39" s="374"/>
      <c r="H39" s="374"/>
      <c r="I39" s="363"/>
      <c r="J39" s="363"/>
      <c r="K39" s="341"/>
      <c r="L39" s="342"/>
      <c r="M39" s="350"/>
      <c r="N39" s="351"/>
      <c r="O39" s="389"/>
      <c r="P39" s="390"/>
      <c r="Q39" s="316"/>
      <c r="R39" s="317"/>
      <c r="S39" s="318"/>
      <c r="T39" s="191"/>
      <c r="U39" s="119">
        <f>SUM(C39:O39)</f>
        <v>0</v>
      </c>
      <c r="V39" s="336"/>
      <c r="W39" s="336"/>
      <c r="X39" s="336"/>
      <c r="Y39" s="151"/>
      <c r="Z39" s="28"/>
      <c r="AA39" s="28"/>
      <c r="AB39" s="28"/>
      <c r="AC39" s="28"/>
      <c r="AD39" s="32"/>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row>
    <row r="40" spans="1:69" s="29" customFormat="1" ht="13.5" thickBot="1">
      <c r="A40" s="44" t="s">
        <v>19</v>
      </c>
      <c r="B40" s="45"/>
      <c r="C40" s="379"/>
      <c r="D40" s="379"/>
      <c r="E40" s="376"/>
      <c r="F40" s="376"/>
      <c r="G40" s="373"/>
      <c r="H40" s="373"/>
      <c r="I40" s="364"/>
      <c r="J40" s="364"/>
      <c r="K40" s="339"/>
      <c r="L40" s="340"/>
      <c r="M40" s="365"/>
      <c r="N40" s="366"/>
      <c r="O40" s="381"/>
      <c r="P40" s="382"/>
      <c r="Q40" s="319"/>
      <c r="R40" s="320"/>
      <c r="S40" s="321"/>
      <c r="T40" s="193"/>
      <c r="U40" s="121">
        <f>SUM(C40:O40)</f>
        <v>0</v>
      </c>
      <c r="V40" s="35">
        <f>SUM(U34:U40)</f>
        <v>0</v>
      </c>
      <c r="W40" s="35">
        <f>W33-V40</f>
        <v>0</v>
      </c>
      <c r="X40" s="35" t="e">
        <f>(W40*100)/U1</f>
        <v>#DIV/0!</v>
      </c>
      <c r="Y40" s="152"/>
      <c r="Z40" s="28"/>
      <c r="AA40" s="28"/>
      <c r="AB40" s="28"/>
      <c r="AC40" s="28"/>
      <c r="AD40" s="32"/>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row>
    <row r="41" spans="1:69" s="29" customFormat="1" ht="12.75">
      <c r="A41" s="40" t="s">
        <v>16</v>
      </c>
      <c r="B41" s="41"/>
      <c r="C41" s="380"/>
      <c r="D41" s="380"/>
      <c r="E41" s="377"/>
      <c r="F41" s="377"/>
      <c r="G41" s="374"/>
      <c r="H41" s="374"/>
      <c r="I41" s="363"/>
      <c r="J41" s="363"/>
      <c r="K41" s="341"/>
      <c r="L41" s="342"/>
      <c r="M41" s="350"/>
      <c r="N41" s="351"/>
      <c r="O41" s="389"/>
      <c r="P41" s="390"/>
      <c r="Q41" s="144"/>
      <c r="R41" s="145"/>
      <c r="S41" s="113" t="str">
        <f>IF(R41=INTERN!$A$4,$R$1,"0")</f>
        <v>0</v>
      </c>
      <c r="T41" s="191"/>
      <c r="U41" s="116">
        <f t="shared" si="0"/>
        <v>0</v>
      </c>
      <c r="V41" s="328"/>
      <c r="W41" s="330"/>
      <c r="X41" s="330"/>
      <c r="Y41" s="150"/>
      <c r="Z41" s="28"/>
      <c r="AA41" s="28"/>
      <c r="AB41" s="28"/>
      <c r="AC41" s="28"/>
      <c r="AD41" s="32"/>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row>
    <row r="42" spans="1:69" s="29" customFormat="1" ht="12.75">
      <c r="A42" s="42" t="s">
        <v>20</v>
      </c>
      <c r="B42" s="43"/>
      <c r="C42" s="378"/>
      <c r="D42" s="378"/>
      <c r="E42" s="375"/>
      <c r="F42" s="375"/>
      <c r="G42" s="372"/>
      <c r="H42" s="372"/>
      <c r="I42" s="371"/>
      <c r="J42" s="371"/>
      <c r="K42" s="352"/>
      <c r="L42" s="353"/>
      <c r="M42" s="343"/>
      <c r="N42" s="344"/>
      <c r="O42" s="354"/>
      <c r="P42" s="355"/>
      <c r="Q42" s="146"/>
      <c r="R42" s="147"/>
      <c r="S42" s="114" t="str">
        <f>IF(R42=INTERN!$A$4,$R$1,"0")</f>
        <v>0</v>
      </c>
      <c r="T42" s="192"/>
      <c r="U42" s="117">
        <f t="shared" si="0"/>
        <v>0</v>
      </c>
      <c r="V42" s="328"/>
      <c r="W42" s="330"/>
      <c r="X42" s="330"/>
      <c r="Y42" s="151"/>
      <c r="Z42" s="28"/>
      <c r="AA42" s="28"/>
      <c r="AB42" s="28"/>
      <c r="AC42" s="28"/>
      <c r="AD42" s="32"/>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row>
    <row r="43" spans="1:69" s="29" customFormat="1" ht="12.75">
      <c r="A43" s="42" t="s">
        <v>14</v>
      </c>
      <c r="B43" s="43"/>
      <c r="C43" s="378"/>
      <c r="D43" s="378"/>
      <c r="E43" s="375"/>
      <c r="F43" s="375"/>
      <c r="G43" s="372"/>
      <c r="H43" s="372"/>
      <c r="I43" s="371"/>
      <c r="J43" s="371"/>
      <c r="K43" s="352"/>
      <c r="L43" s="353"/>
      <c r="M43" s="343"/>
      <c r="N43" s="344"/>
      <c r="O43" s="354"/>
      <c r="P43" s="355"/>
      <c r="Q43" s="146"/>
      <c r="R43" s="147"/>
      <c r="S43" s="114" t="str">
        <f>IF(R43=INTERN!$A$4,$R$1,"0")</f>
        <v>0</v>
      </c>
      <c r="T43" s="192"/>
      <c r="U43" s="117">
        <f t="shared" si="0"/>
        <v>0</v>
      </c>
      <c r="V43" s="329"/>
      <c r="W43" s="331"/>
      <c r="X43" s="331"/>
      <c r="Y43" s="151"/>
      <c r="Z43" s="28"/>
      <c r="AA43" s="28"/>
      <c r="AB43" s="28"/>
      <c r="AC43" s="28"/>
      <c r="AD43" s="32"/>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row>
    <row r="44" spans="1:69" s="29" customFormat="1" ht="13.5" thickBot="1">
      <c r="A44" s="44" t="s">
        <v>13</v>
      </c>
      <c r="B44" s="45"/>
      <c r="C44" s="379"/>
      <c r="D44" s="379"/>
      <c r="E44" s="376"/>
      <c r="F44" s="376"/>
      <c r="G44" s="373"/>
      <c r="H44" s="373"/>
      <c r="I44" s="364"/>
      <c r="J44" s="364"/>
      <c r="K44" s="339"/>
      <c r="L44" s="340"/>
      <c r="M44" s="365"/>
      <c r="N44" s="366"/>
      <c r="O44" s="393"/>
      <c r="P44" s="394"/>
      <c r="Q44" s="148"/>
      <c r="R44" s="149"/>
      <c r="S44" s="160" t="str">
        <f>IF(R44=INTERN!$A$4,$R$1,"0")</f>
        <v>0</v>
      </c>
      <c r="T44" s="193"/>
      <c r="U44" s="122">
        <f t="shared" si="0"/>
        <v>0</v>
      </c>
      <c r="V44" s="46">
        <f>SUM(U41:U44)</f>
        <v>0</v>
      </c>
      <c r="W44" s="35">
        <f>W40-V44</f>
        <v>0</v>
      </c>
      <c r="X44" s="35" t="e">
        <f>(W44*100)/U1</f>
        <v>#DIV/0!</v>
      </c>
      <c r="Y44" s="152"/>
      <c r="Z44" s="28"/>
      <c r="AA44" s="28"/>
      <c r="AB44" s="28"/>
      <c r="AC44" s="28"/>
      <c r="AD44" s="32"/>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row>
    <row r="45" spans="1:69" s="29" customFormat="1" ht="24">
      <c r="A45" s="27"/>
      <c r="B45" s="30"/>
      <c r="C45" s="34" t="s">
        <v>0</v>
      </c>
      <c r="D45" s="36">
        <f>SUM(C6:D44)</f>
        <v>0</v>
      </c>
      <c r="E45" s="34" t="s">
        <v>0</v>
      </c>
      <c r="F45" s="36">
        <f>SUM(E6:F44)</f>
        <v>0</v>
      </c>
      <c r="G45" s="34" t="s">
        <v>0</v>
      </c>
      <c r="H45" s="36">
        <f>SUM(G6:G44)</f>
        <v>0</v>
      </c>
      <c r="I45" s="34" t="s">
        <v>0</v>
      </c>
      <c r="J45" s="36">
        <f>SUM(I6:J44)</f>
        <v>0</v>
      </c>
      <c r="K45" s="34" t="s">
        <v>0</v>
      </c>
      <c r="L45" s="36">
        <f>SUM(K6:L44)</f>
        <v>0</v>
      </c>
      <c r="M45" s="34" t="s">
        <v>0</v>
      </c>
      <c r="N45" s="36">
        <f>SUM(M6:N44)</f>
        <v>0</v>
      </c>
      <c r="O45" s="34" t="s">
        <v>0</v>
      </c>
      <c r="P45" s="36">
        <f>SUM(O6:P44)</f>
        <v>0</v>
      </c>
      <c r="Q45" s="53">
        <f>SUM(Q6:Q44)</f>
        <v>0</v>
      </c>
      <c r="R45" s="52"/>
      <c r="S45" s="36">
        <f>SUM(S6:S44)</f>
        <v>0</v>
      </c>
      <c r="T45" s="425"/>
      <c r="U45" s="426"/>
      <c r="V45" s="426"/>
      <c r="W45" s="426"/>
      <c r="X45" s="426"/>
      <c r="Y45" s="427"/>
      <c r="Z45" s="28"/>
      <c r="AA45" s="28"/>
      <c r="AB45" s="28"/>
      <c r="AC45" s="28"/>
      <c r="AD45" s="32"/>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row>
    <row r="46" spans="1:69" s="29" customFormat="1" ht="15">
      <c r="A46" s="25"/>
      <c r="B46" s="25"/>
      <c r="C46" s="25"/>
      <c r="D46" s="25"/>
      <c r="E46" s="25"/>
      <c r="F46" s="25"/>
      <c r="G46" s="25"/>
      <c r="H46" s="25"/>
      <c r="I46" s="25"/>
      <c r="J46" s="25"/>
      <c r="K46" s="25"/>
      <c r="L46" s="25"/>
      <c r="M46" s="25"/>
      <c r="N46" s="25"/>
      <c r="O46" s="25"/>
      <c r="P46" s="25"/>
      <c r="Q46" s="25"/>
      <c r="R46" s="25"/>
      <c r="S46" s="25"/>
      <c r="T46" s="206"/>
      <c r="U46" s="206"/>
      <c r="V46" s="206"/>
      <c r="W46" s="206"/>
      <c r="X46" s="206"/>
      <c r="Y46" s="207"/>
      <c r="Z46" s="28"/>
      <c r="AA46" s="28"/>
      <c r="AB46" s="28"/>
      <c r="AC46" s="28"/>
      <c r="AD46" s="32"/>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row>
    <row r="47" spans="1:25" ht="70.5" customHeight="1">
      <c r="A47" s="422" t="s">
        <v>106</v>
      </c>
      <c r="B47" s="423"/>
      <c r="C47" s="423"/>
      <c r="D47" s="423"/>
      <c r="E47" s="423"/>
      <c r="F47" s="423"/>
      <c r="G47" s="423"/>
      <c r="H47" s="423"/>
      <c r="I47" s="423"/>
      <c r="J47" s="423"/>
      <c r="K47" s="423"/>
      <c r="L47" s="423"/>
      <c r="M47" s="423"/>
      <c r="N47" s="423"/>
      <c r="O47" s="423"/>
      <c r="P47" s="423"/>
      <c r="Q47" s="423"/>
      <c r="R47" s="423"/>
      <c r="S47" s="423"/>
      <c r="T47" s="423"/>
      <c r="U47" s="423"/>
      <c r="V47" s="423"/>
      <c r="W47" s="423"/>
      <c r="X47" s="423"/>
      <c r="Y47" s="424"/>
    </row>
    <row r="48" spans="1:25" ht="70.5" customHeight="1">
      <c r="A48" s="421" t="s">
        <v>159</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3"/>
    </row>
    <row r="49" spans="1:32" ht="70.5" customHeight="1">
      <c r="A49" s="414" t="s">
        <v>160</v>
      </c>
      <c r="B49" s="412"/>
      <c r="C49" s="412"/>
      <c r="D49" s="412"/>
      <c r="E49" s="412"/>
      <c r="F49" s="412"/>
      <c r="G49" s="412"/>
      <c r="H49" s="412"/>
      <c r="I49" s="412"/>
      <c r="J49" s="412"/>
      <c r="K49" s="412"/>
      <c r="L49" s="412"/>
      <c r="M49" s="412"/>
      <c r="N49" s="412"/>
      <c r="O49" s="412"/>
      <c r="P49" s="412"/>
      <c r="Q49" s="412"/>
      <c r="R49" s="412"/>
      <c r="S49" s="412"/>
      <c r="T49" s="412"/>
      <c r="U49" s="412"/>
      <c r="V49" s="412"/>
      <c r="W49" s="412"/>
      <c r="X49" s="412"/>
      <c r="Y49" s="413"/>
      <c r="AC49" s="28"/>
      <c r="AD49" s="28"/>
      <c r="AE49" s="28"/>
      <c r="AF49" s="28"/>
    </row>
    <row r="50" spans="1:33" ht="70.5" customHeight="1">
      <c r="A50" s="408" t="s">
        <v>114</v>
      </c>
      <c r="B50" s="409"/>
      <c r="C50" s="409"/>
      <c r="D50" s="409"/>
      <c r="E50" s="409"/>
      <c r="F50" s="409"/>
      <c r="G50" s="409"/>
      <c r="H50" s="409"/>
      <c r="I50" s="409"/>
      <c r="J50" s="409"/>
      <c r="K50" s="409"/>
      <c r="L50" s="409"/>
      <c r="M50" s="409"/>
      <c r="N50" s="409"/>
      <c r="O50" s="409"/>
      <c r="P50" s="409"/>
      <c r="Q50" s="409"/>
      <c r="R50" s="409"/>
      <c r="S50" s="409"/>
      <c r="T50" s="409"/>
      <c r="U50" s="409"/>
      <c r="V50" s="409"/>
      <c r="W50" s="409"/>
      <c r="X50" s="409"/>
      <c r="Y50" s="410"/>
      <c r="AB50" s="28"/>
      <c r="AC50" s="28"/>
      <c r="AD50" s="28"/>
      <c r="AE50" s="28"/>
      <c r="AF50" s="28"/>
      <c r="AG50" s="28"/>
    </row>
    <row r="51" spans="1:33" ht="70.5" customHeight="1">
      <c r="A51" s="345" t="s">
        <v>117</v>
      </c>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7"/>
      <c r="AB51" s="28"/>
      <c r="AC51" s="28"/>
      <c r="AD51" s="28"/>
      <c r="AE51" s="28"/>
      <c r="AF51" s="28"/>
      <c r="AG51" s="28"/>
    </row>
    <row r="52" spans="1:33" ht="70.5" customHeight="1">
      <c r="A52" s="411" t="s">
        <v>161</v>
      </c>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3"/>
      <c r="AB52" s="28"/>
      <c r="AC52" s="28"/>
      <c r="AD52" s="28"/>
      <c r="AE52" s="28"/>
      <c r="AF52" s="28"/>
      <c r="AG52" s="28"/>
    </row>
    <row r="53" spans="1:69" s="9" customFormat="1" ht="43.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row>
    <row r="54" spans="1:69" s="9" customFormat="1" ht="27.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row>
    <row r="55" spans="1:33" ht="69.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row>
    <row r="56" spans="1:72" s="9" customFormat="1" ht="1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row>
    <row r="57" spans="1:72" s="9" customFormat="1" ht="1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row>
    <row r="58" spans="1:72" s="9" customFormat="1" ht="1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row>
    <row r="59" spans="1:72" ht="1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row>
    <row r="60" spans="1:72" s="9" customFormat="1" ht="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row>
    <row r="61" spans="1:72" s="9" customFormat="1" ht="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row>
    <row r="62" spans="1:72" s="9" customFormat="1" ht="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row>
    <row r="63" spans="1:72" s="9" customFormat="1" ht="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row>
    <row r="64" spans="1:72" s="9" customFormat="1" ht="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row>
    <row r="65" spans="1:72" s="9" customFormat="1" ht="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row>
    <row r="66" spans="1:72" ht="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row>
    <row r="67" spans="1:72" ht="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row>
    <row r="68" spans="1:72" ht="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row>
    <row r="69" spans="1:72" ht="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row>
    <row r="70" spans="1:72" ht="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row>
    <row r="71" spans="1:72" ht="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row>
    <row r="72" spans="1:72" ht="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row>
    <row r="73" spans="1:72" ht="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row>
    <row r="74" spans="1:72" ht="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row>
    <row r="75" spans="1:72" ht="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row>
    <row r="76" spans="1:72" ht="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row>
    <row r="77" spans="1:72" ht="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row>
    <row r="78" spans="1:72" ht="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row>
    <row r="79" spans="1:72" ht="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row>
    <row r="80" spans="1:72" ht="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row>
    <row r="81" spans="1:72" ht="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row>
    <row r="82" spans="1:72" ht="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row>
    <row r="83" spans="1:72" ht="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row>
    <row r="84" spans="25:72" ht="15">
      <c r="Y84" s="25"/>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row>
    <row r="85" spans="25:72" ht="15">
      <c r="Y85" s="25"/>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row>
    <row r="86" spans="25:72" ht="15">
      <c r="Y86" s="25"/>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row>
    <row r="87" spans="25:72" ht="15">
      <c r="Y87" s="25"/>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row>
    <row r="88" spans="25:72" ht="15">
      <c r="Y88" s="25"/>
      <c r="Z88" s="28"/>
      <c r="AA88" s="28"/>
      <c r="AB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row>
    <row r="89" spans="25:72" ht="15">
      <c r="Y89" s="25"/>
      <c r="Z89" s="28"/>
      <c r="AA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row>
    <row r="90" ht="15">
      <c r="Y90" s="25"/>
    </row>
    <row r="91" ht="15">
      <c r="Y91" s="25"/>
    </row>
    <row r="92" ht="15">
      <c r="Y92" s="25"/>
    </row>
    <row r="93" ht="15">
      <c r="Y93" s="25"/>
    </row>
    <row r="94" ht="15">
      <c r="Y94" s="25"/>
    </row>
    <row r="95" ht="15">
      <c r="Y95" s="25"/>
    </row>
    <row r="96" ht="15">
      <c r="Y96" s="25"/>
    </row>
    <row r="97" ht="15">
      <c r="Y97" s="25"/>
    </row>
    <row r="98" ht="15">
      <c r="Y98" s="25"/>
    </row>
    <row r="99" ht="15">
      <c r="Y99" s="25"/>
    </row>
    <row r="100" ht="15">
      <c r="Y100" s="25"/>
    </row>
    <row r="101" ht="15">
      <c r="Y101" s="25"/>
    </row>
    <row r="102" ht="15">
      <c r="Y102" s="25"/>
    </row>
    <row r="103" ht="15">
      <c r="Y103" s="25"/>
    </row>
    <row r="104" ht="15">
      <c r="Y104" s="25"/>
    </row>
    <row r="105" ht="15">
      <c r="Y105" s="25"/>
    </row>
    <row r="106" ht="15">
      <c r="Y106" s="25"/>
    </row>
    <row r="107" ht="15">
      <c r="Y107" s="25"/>
    </row>
    <row r="108" ht="15">
      <c r="Y108" s="25"/>
    </row>
    <row r="109" ht="15">
      <c r="Y109" s="25"/>
    </row>
    <row r="110" ht="15">
      <c r="Y110" s="25"/>
    </row>
    <row r="111" ht="15">
      <c r="Y111" s="25"/>
    </row>
    <row r="112" ht="15">
      <c r="Y112" s="25"/>
    </row>
    <row r="113" ht="15">
      <c r="Y113" s="25"/>
    </row>
    <row r="114" ht="15">
      <c r="Y114" s="25"/>
    </row>
    <row r="115" ht="15">
      <c r="Y115" s="25"/>
    </row>
    <row r="116" ht="15">
      <c r="Y116" s="25"/>
    </row>
    <row r="117" ht="15">
      <c r="Y117" s="25"/>
    </row>
    <row r="118" ht="15">
      <c r="Y118" s="25"/>
    </row>
    <row r="119" ht="15">
      <c r="Y119" s="25"/>
    </row>
    <row r="120" ht="15">
      <c r="Y120" s="25"/>
    </row>
    <row r="121" ht="15">
      <c r="Y121" s="25"/>
    </row>
    <row r="122" ht="15">
      <c r="Y122" s="25"/>
    </row>
    <row r="123" ht="15">
      <c r="Y123" s="25"/>
    </row>
    <row r="124" ht="15">
      <c r="Y124" s="25"/>
    </row>
    <row r="125" ht="15">
      <c r="Y125" s="25"/>
    </row>
    <row r="126" ht="15">
      <c r="Y126" s="25"/>
    </row>
    <row r="127" ht="15">
      <c r="Y127" s="25"/>
    </row>
    <row r="128" ht="15">
      <c r="Y128" s="25"/>
    </row>
  </sheetData>
  <sheetProtection sheet="1" objects="1" scenarios="1"/>
  <mergeCells count="332">
    <mergeCell ref="A1:L1"/>
    <mergeCell ref="O1:Q1"/>
    <mergeCell ref="R1:S1"/>
    <mergeCell ref="V1:Y1"/>
    <mergeCell ref="A2:N2"/>
    <mergeCell ref="E3:F3"/>
    <mergeCell ref="G3:H3"/>
    <mergeCell ref="I3:J3"/>
    <mergeCell ref="K3:L3"/>
    <mergeCell ref="M3:N3"/>
    <mergeCell ref="V2:Y2"/>
    <mergeCell ref="R3:S3"/>
    <mergeCell ref="A4:B4"/>
    <mergeCell ref="C4:D4"/>
    <mergeCell ref="E4:F4"/>
    <mergeCell ref="G4:H4"/>
    <mergeCell ref="I4:J4"/>
    <mergeCell ref="K4:L4"/>
    <mergeCell ref="M4:N4"/>
    <mergeCell ref="O4:P4"/>
    <mergeCell ref="C3:D3"/>
    <mergeCell ref="O6:P6"/>
    <mergeCell ref="A5:B5"/>
    <mergeCell ref="C5:D5"/>
    <mergeCell ref="E5:F5"/>
    <mergeCell ref="G5:H5"/>
    <mergeCell ref="I5:J5"/>
    <mergeCell ref="K5:L5"/>
    <mergeCell ref="G8:H8"/>
    <mergeCell ref="I8:J8"/>
    <mergeCell ref="M5:N5"/>
    <mergeCell ref="O5:P5"/>
    <mergeCell ref="C6:D6"/>
    <mergeCell ref="E6:F6"/>
    <mergeCell ref="G6:H6"/>
    <mergeCell ref="I6:J6"/>
    <mergeCell ref="K6:L6"/>
    <mergeCell ref="M6:N6"/>
    <mergeCell ref="C8:D8"/>
    <mergeCell ref="E8:F8"/>
    <mergeCell ref="X6:X11"/>
    <mergeCell ref="C7:D7"/>
    <mergeCell ref="E7:F7"/>
    <mergeCell ref="G7:H7"/>
    <mergeCell ref="I7:J7"/>
    <mergeCell ref="K7:L7"/>
    <mergeCell ref="M7:N7"/>
    <mergeCell ref="O7:P7"/>
    <mergeCell ref="C10:D10"/>
    <mergeCell ref="E10:F10"/>
    <mergeCell ref="G10:H10"/>
    <mergeCell ref="I10:J10"/>
    <mergeCell ref="V6:V11"/>
    <mergeCell ref="W6:W11"/>
    <mergeCell ref="O8:P8"/>
    <mergeCell ref="C9:D9"/>
    <mergeCell ref="E9:F9"/>
    <mergeCell ref="G9:H9"/>
    <mergeCell ref="K8:L8"/>
    <mergeCell ref="M8:N8"/>
    <mergeCell ref="G12:H12"/>
    <mergeCell ref="I12:J12"/>
    <mergeCell ref="K12:L12"/>
    <mergeCell ref="M12:N12"/>
    <mergeCell ref="M9:N9"/>
    <mergeCell ref="M11:N11"/>
    <mergeCell ref="I9:J9"/>
    <mergeCell ref="K9:L9"/>
    <mergeCell ref="O9:P9"/>
    <mergeCell ref="O10:P10"/>
    <mergeCell ref="C11:D11"/>
    <mergeCell ref="E11:F11"/>
    <mergeCell ref="G11:H11"/>
    <mergeCell ref="I11:J11"/>
    <mergeCell ref="K11:L11"/>
    <mergeCell ref="K10:L10"/>
    <mergeCell ref="M10:N10"/>
    <mergeCell ref="O11:P11"/>
    <mergeCell ref="O12:P12"/>
    <mergeCell ref="C13:D13"/>
    <mergeCell ref="E13:F13"/>
    <mergeCell ref="G13:H13"/>
    <mergeCell ref="I13:J13"/>
    <mergeCell ref="K13:L13"/>
    <mergeCell ref="M13:N13"/>
    <mergeCell ref="O13:P13"/>
    <mergeCell ref="C12:D12"/>
    <mergeCell ref="E12:F12"/>
    <mergeCell ref="X13:X18"/>
    <mergeCell ref="O14:P14"/>
    <mergeCell ref="O15:P15"/>
    <mergeCell ref="I17:J17"/>
    <mergeCell ref="K17:L17"/>
    <mergeCell ref="C14:D14"/>
    <mergeCell ref="E14:F14"/>
    <mergeCell ref="G14:H14"/>
    <mergeCell ref="I14:J14"/>
    <mergeCell ref="K14:L14"/>
    <mergeCell ref="I15:J15"/>
    <mergeCell ref="K15:L15"/>
    <mergeCell ref="M15:N15"/>
    <mergeCell ref="V13:V18"/>
    <mergeCell ref="W13:W18"/>
    <mergeCell ref="M14:N14"/>
    <mergeCell ref="M17:N17"/>
    <mergeCell ref="C15:D15"/>
    <mergeCell ref="E15:F15"/>
    <mergeCell ref="G15:H15"/>
    <mergeCell ref="C17:D17"/>
    <mergeCell ref="E17:F17"/>
    <mergeCell ref="G17:H17"/>
    <mergeCell ref="C16:D16"/>
    <mergeCell ref="E16:F16"/>
    <mergeCell ref="G16:H16"/>
    <mergeCell ref="G18:H18"/>
    <mergeCell ref="I18:J18"/>
    <mergeCell ref="K18:L18"/>
    <mergeCell ref="M18:N18"/>
    <mergeCell ref="O16:P16"/>
    <mergeCell ref="O17:P17"/>
    <mergeCell ref="O18:P18"/>
    <mergeCell ref="I16:J16"/>
    <mergeCell ref="K16:L16"/>
    <mergeCell ref="M16:N16"/>
    <mergeCell ref="C19:D19"/>
    <mergeCell ref="E19:F19"/>
    <mergeCell ref="G19:H19"/>
    <mergeCell ref="I19:J19"/>
    <mergeCell ref="K19:L19"/>
    <mergeCell ref="M19:N19"/>
    <mergeCell ref="O19:P19"/>
    <mergeCell ref="C18:D18"/>
    <mergeCell ref="E18:F18"/>
    <mergeCell ref="C20:D20"/>
    <mergeCell ref="E20:F20"/>
    <mergeCell ref="G20:H20"/>
    <mergeCell ref="I20:J20"/>
    <mergeCell ref="K20:L20"/>
    <mergeCell ref="M20:N20"/>
    <mergeCell ref="O20:P20"/>
    <mergeCell ref="X20:X25"/>
    <mergeCell ref="O21:P21"/>
    <mergeCell ref="O22:P22"/>
    <mergeCell ref="I24:J24"/>
    <mergeCell ref="K24:L24"/>
    <mergeCell ref="C21:D21"/>
    <mergeCell ref="E21:F21"/>
    <mergeCell ref="G21:H21"/>
    <mergeCell ref="I21:J21"/>
    <mergeCell ref="K21:L21"/>
    <mergeCell ref="I22:J22"/>
    <mergeCell ref="K22:L22"/>
    <mergeCell ref="M22:N22"/>
    <mergeCell ref="V20:V25"/>
    <mergeCell ref="W20:W25"/>
    <mergeCell ref="M21:N21"/>
    <mergeCell ref="M24:N24"/>
    <mergeCell ref="C22:D22"/>
    <mergeCell ref="E22:F22"/>
    <mergeCell ref="G22:H22"/>
    <mergeCell ref="C24:D24"/>
    <mergeCell ref="E24:F24"/>
    <mergeCell ref="G24:H24"/>
    <mergeCell ref="C23:D23"/>
    <mergeCell ref="E23:F23"/>
    <mergeCell ref="G23:H23"/>
    <mergeCell ref="G25:H25"/>
    <mergeCell ref="I25:J25"/>
    <mergeCell ref="K25:L25"/>
    <mergeCell ref="M25:N25"/>
    <mergeCell ref="O23:P23"/>
    <mergeCell ref="O24:P24"/>
    <mergeCell ref="O25:P25"/>
    <mergeCell ref="I23:J23"/>
    <mergeCell ref="K23:L23"/>
    <mergeCell ref="M23:N23"/>
    <mergeCell ref="C26:D26"/>
    <mergeCell ref="E26:F26"/>
    <mergeCell ref="G26:H26"/>
    <mergeCell ref="I26:J26"/>
    <mergeCell ref="K26:L26"/>
    <mergeCell ref="M26:N26"/>
    <mergeCell ref="O26:P26"/>
    <mergeCell ref="C25:D25"/>
    <mergeCell ref="E25:F25"/>
    <mergeCell ref="C27:D27"/>
    <mergeCell ref="E27:F27"/>
    <mergeCell ref="G27:H27"/>
    <mergeCell ref="I27:J27"/>
    <mergeCell ref="K27:L27"/>
    <mergeCell ref="M27:N27"/>
    <mergeCell ref="O27:P27"/>
    <mergeCell ref="X27:X32"/>
    <mergeCell ref="O28:P28"/>
    <mergeCell ref="O29:P29"/>
    <mergeCell ref="I31:J31"/>
    <mergeCell ref="K31:L31"/>
    <mergeCell ref="C28:D28"/>
    <mergeCell ref="E28:F28"/>
    <mergeCell ref="G28:H28"/>
    <mergeCell ref="I28:J28"/>
    <mergeCell ref="K28:L28"/>
    <mergeCell ref="I29:J29"/>
    <mergeCell ref="K29:L29"/>
    <mergeCell ref="M29:N29"/>
    <mergeCell ref="V27:V32"/>
    <mergeCell ref="W27:W32"/>
    <mergeCell ref="M28:N28"/>
    <mergeCell ref="M31:N31"/>
    <mergeCell ref="C29:D29"/>
    <mergeCell ref="E29:F29"/>
    <mergeCell ref="G29:H29"/>
    <mergeCell ref="C31:D31"/>
    <mergeCell ref="E31:F31"/>
    <mergeCell ref="G31:H31"/>
    <mergeCell ref="C30:D30"/>
    <mergeCell ref="E30:F30"/>
    <mergeCell ref="G30:H30"/>
    <mergeCell ref="G32:H32"/>
    <mergeCell ref="I32:J32"/>
    <mergeCell ref="K32:L32"/>
    <mergeCell ref="M32:N32"/>
    <mergeCell ref="O30:P30"/>
    <mergeCell ref="O31:P31"/>
    <mergeCell ref="O32:P32"/>
    <mergeCell ref="I30:J30"/>
    <mergeCell ref="K30:L30"/>
    <mergeCell ref="M30:N30"/>
    <mergeCell ref="C33:D33"/>
    <mergeCell ref="E33:F33"/>
    <mergeCell ref="G33:H33"/>
    <mergeCell ref="I33:J33"/>
    <mergeCell ref="K33:L33"/>
    <mergeCell ref="M33:N33"/>
    <mergeCell ref="O33:P33"/>
    <mergeCell ref="C32:D32"/>
    <mergeCell ref="E32:F32"/>
    <mergeCell ref="C34:D34"/>
    <mergeCell ref="E34:F34"/>
    <mergeCell ref="G34:H34"/>
    <mergeCell ref="I34:J34"/>
    <mergeCell ref="K34:L34"/>
    <mergeCell ref="M34:N34"/>
    <mergeCell ref="O34:P34"/>
    <mergeCell ref="C35:D35"/>
    <mergeCell ref="E35:F35"/>
    <mergeCell ref="G35:H35"/>
    <mergeCell ref="I35:J35"/>
    <mergeCell ref="K35:L35"/>
    <mergeCell ref="M35:N35"/>
    <mergeCell ref="I36:J36"/>
    <mergeCell ref="K36:L36"/>
    <mergeCell ref="M36:N36"/>
    <mergeCell ref="V34:V39"/>
    <mergeCell ref="W34:W39"/>
    <mergeCell ref="X34:X39"/>
    <mergeCell ref="O35:P35"/>
    <mergeCell ref="O36:P36"/>
    <mergeCell ref="K38:L38"/>
    <mergeCell ref="M38:N38"/>
    <mergeCell ref="O37:P37"/>
    <mergeCell ref="O38:P38"/>
    <mergeCell ref="O39:P39"/>
    <mergeCell ref="C38:D38"/>
    <mergeCell ref="E38:F38"/>
    <mergeCell ref="G38:H38"/>
    <mergeCell ref="I38:J38"/>
    <mergeCell ref="C37:D37"/>
    <mergeCell ref="E37:F37"/>
    <mergeCell ref="G37:H37"/>
    <mergeCell ref="G39:H39"/>
    <mergeCell ref="I39:J39"/>
    <mergeCell ref="K39:L39"/>
    <mergeCell ref="M39:N39"/>
    <mergeCell ref="C36:D36"/>
    <mergeCell ref="E36:F36"/>
    <mergeCell ref="G36:H36"/>
    <mergeCell ref="I37:J37"/>
    <mergeCell ref="K37:L37"/>
    <mergeCell ref="M37:N37"/>
    <mergeCell ref="C40:D40"/>
    <mergeCell ref="E40:F40"/>
    <mergeCell ref="G40:H40"/>
    <mergeCell ref="I40:J40"/>
    <mergeCell ref="K40:L40"/>
    <mergeCell ref="M40:N40"/>
    <mergeCell ref="M42:N42"/>
    <mergeCell ref="O40:P40"/>
    <mergeCell ref="C39:D39"/>
    <mergeCell ref="E39:F39"/>
    <mergeCell ref="C41:D41"/>
    <mergeCell ref="E41:F41"/>
    <mergeCell ref="G41:H41"/>
    <mergeCell ref="I41:J41"/>
    <mergeCell ref="K41:L41"/>
    <mergeCell ref="M41:N41"/>
    <mergeCell ref="O43:P43"/>
    <mergeCell ref="O41:P41"/>
    <mergeCell ref="V41:V43"/>
    <mergeCell ref="W41:W43"/>
    <mergeCell ref="X41:X43"/>
    <mergeCell ref="C42:D42"/>
    <mergeCell ref="E42:F42"/>
    <mergeCell ref="G42:H42"/>
    <mergeCell ref="I42:J42"/>
    <mergeCell ref="K42:L42"/>
    <mergeCell ref="C43:D43"/>
    <mergeCell ref="E43:F43"/>
    <mergeCell ref="G43:H43"/>
    <mergeCell ref="I43:J43"/>
    <mergeCell ref="K43:L43"/>
    <mergeCell ref="M43:N43"/>
    <mergeCell ref="A52:Y52"/>
    <mergeCell ref="O44:P44"/>
    <mergeCell ref="T45:Y45"/>
    <mergeCell ref="A47:Y47"/>
    <mergeCell ref="A48:Y48"/>
    <mergeCell ref="A49:Y49"/>
    <mergeCell ref="A50:Y50"/>
    <mergeCell ref="C44:D44"/>
    <mergeCell ref="E44:F44"/>
    <mergeCell ref="G44:H44"/>
    <mergeCell ref="Q39:S40"/>
    <mergeCell ref="Q11:S12"/>
    <mergeCell ref="Q18:S19"/>
    <mergeCell ref="Q25:S26"/>
    <mergeCell ref="Q32:S33"/>
    <mergeCell ref="A51:Y51"/>
    <mergeCell ref="I44:J44"/>
    <mergeCell ref="K44:L44"/>
    <mergeCell ref="M44:N44"/>
    <mergeCell ref="O42:P42"/>
  </mergeCells>
  <conditionalFormatting sqref="U6:U44">
    <cfRule type="colorScale" priority="1" dxfId="1">
      <colorScale>
        <cfvo type="num" val="12"/>
        <cfvo type="num" val="12.1"/>
        <color rgb="FFFBB9CD"/>
        <color rgb="FFFF4D47"/>
      </colorScale>
    </cfRule>
  </conditionalFormatting>
  <dataValidations count="4">
    <dataValidation type="decimal" operator="lessThanOrEqual" allowBlank="1" showInputMessage="1" showErrorMessage="1" error="max 12h bei Freizeiten; sonst max. 10 h" sqref="C6:P44">
      <formula1>12</formula1>
    </dataValidation>
    <dataValidation type="whole" allowBlank="1" showInputMessage="1" showErrorMessage="1" error="1 Für ein Tag oder 0 " sqref="Q41:R44 Q13:R16 Q20:R23 Q27:R30 Q34:R37">
      <formula1>0</formula1>
      <formula2>1</formula2>
    </dataValidation>
    <dataValidation type="whole" allowBlank="1" showInputMessage="1" showErrorMessage="1" error="1 Für ein Tag oder 0 &#10;" sqref="Q6:R9">
      <formula1>0</formula1>
      <formula2>1</formula2>
    </dataValidation>
    <dataValidation type="whole" allowBlank="1" showInputMessage="1" showErrorMessage="1" sqref="Q10:R10 Q17:R17 Q24:R24 Q31:R31 Q38:R38">
      <formula1>0</formula1>
      <formula2>3</formula2>
    </dataValidation>
  </dataValidations>
  <printOptions/>
  <pageMargins left="0.2" right="0.22" top="0.61" bottom="0.984251969" header="0.4921259845" footer="0.4921259845"/>
  <pageSetup fitToHeight="1" fitToWidth="1" horizontalDpi="600" verticalDpi="600" orientation="portrait" paperSize="9" scale="13"/>
</worksheet>
</file>

<file path=xl/worksheets/sheet9.xml><?xml version="1.0" encoding="utf-8"?>
<worksheet xmlns="http://schemas.openxmlformats.org/spreadsheetml/2006/main" xmlns:r="http://schemas.openxmlformats.org/officeDocument/2006/relationships">
  <sheetPr codeName="Tabelle22">
    <pageSetUpPr fitToPage="1"/>
  </sheetPr>
  <dimension ref="A1:BT128"/>
  <sheetViews>
    <sheetView zoomScalePageLayoutView="0" workbookViewId="0" topLeftCell="A1">
      <selection activeCell="O6" sqref="O6:P6"/>
    </sheetView>
  </sheetViews>
  <sheetFormatPr defaultColWidth="11.421875" defaultRowHeight="12.75" outlineLevelCol="1"/>
  <cols>
    <col min="1" max="1" width="8.7109375" style="4" customWidth="1"/>
    <col min="2" max="2" width="8.421875" style="2" customWidth="1"/>
    <col min="3" max="3" width="4.8515625" style="1" hidden="1" customWidth="1" outlineLevel="1"/>
    <col min="4" max="4" width="4.8515625" style="5" hidden="1" customWidth="1" outlineLevel="1"/>
    <col min="5" max="5" width="4.8515625" style="1" hidden="1" customWidth="1" outlineLevel="1"/>
    <col min="6" max="6" width="4.8515625" style="5" hidden="1" customWidth="1" outlineLevel="1"/>
    <col min="7" max="7" width="4.8515625" style="1" hidden="1" customWidth="1" outlineLevel="1"/>
    <col min="8" max="8" width="6.00390625" style="5" hidden="1" customWidth="1" outlineLevel="1"/>
    <col min="9" max="9" width="4.8515625" style="1" hidden="1" customWidth="1" outlineLevel="1"/>
    <col min="10" max="10" width="5.7109375" style="5" hidden="1" customWidth="1" outlineLevel="1"/>
    <col min="11" max="11" width="4.8515625" style="1" hidden="1" customWidth="1" outlineLevel="1"/>
    <col min="12" max="12" width="6.28125" style="5" hidden="1" customWidth="1" outlineLevel="1"/>
    <col min="13" max="13" width="4.8515625" style="1" hidden="1" customWidth="1" outlineLevel="1"/>
    <col min="14" max="14" width="6.28125" style="5" hidden="1" customWidth="1" outlineLevel="1"/>
    <col min="15" max="15" width="4.8515625" style="1" customWidth="1" collapsed="1"/>
    <col min="16" max="16" width="7.421875" style="5" customWidth="1"/>
    <col min="17" max="17" width="12.7109375" style="1" customWidth="1"/>
    <col min="18" max="18" width="8.00390625" style="1" customWidth="1"/>
    <col min="19" max="19" width="7.7109375" style="5" customWidth="1"/>
    <col min="20" max="20" width="14.00390625" style="26" customWidth="1"/>
    <col min="21" max="21" width="12.421875" style="1" customWidth="1"/>
    <col min="22" max="22" width="12.00390625" style="5" customWidth="1"/>
    <col min="23" max="23" width="11.8515625" style="1" customWidth="1"/>
    <col min="24" max="24" width="10.00390625" style="5" customWidth="1"/>
    <col min="25" max="25" width="24.28125" style="1" customWidth="1"/>
    <col min="26" max="26" width="7.7109375" style="25" customWidth="1"/>
    <col min="27" max="27" width="7.8515625" style="25" customWidth="1"/>
    <col min="28" max="28" width="6.00390625" style="25" customWidth="1"/>
    <col min="29" max="29" width="11.00390625" style="25" customWidth="1"/>
    <col min="30" max="69" width="11.421875" style="25" customWidth="1"/>
    <col min="70" max="16384" width="11.421875" style="4" customWidth="1"/>
  </cols>
  <sheetData>
    <row r="1" spans="1:69" s="60" customFormat="1" ht="45.75" customHeight="1" thickBot="1">
      <c r="A1" s="356">
        <f>Stammdaten!B3</f>
        <v>0</v>
      </c>
      <c r="B1" s="357"/>
      <c r="C1" s="358"/>
      <c r="D1" s="358"/>
      <c r="E1" s="358"/>
      <c r="F1" s="358"/>
      <c r="G1" s="358"/>
      <c r="H1" s="358"/>
      <c r="I1" s="358"/>
      <c r="J1" s="358"/>
      <c r="K1" s="358"/>
      <c r="L1" s="358"/>
      <c r="M1" s="210"/>
      <c r="N1" s="210"/>
      <c r="O1" s="400" t="str">
        <f>Januar!O1</f>
        <v>reguläre tägliche AZ im GP-Dienst/ Kirchenmusik (Stunden)</v>
      </c>
      <c r="P1" s="401"/>
      <c r="Q1" s="401"/>
      <c r="R1" s="395">
        <f>Stammdaten!B30</f>
        <v>0</v>
      </c>
      <c r="S1" s="396"/>
      <c r="T1" s="100" t="str">
        <f>Januar!T1</f>
        <v>SOLL-AZ  im GP/KM-Dienst (Stunden)</v>
      </c>
      <c r="U1" s="97">
        <f>Stammdaten!B25</f>
        <v>0</v>
      </c>
      <c r="V1" s="397" t="s">
        <v>54</v>
      </c>
      <c r="W1" s="398"/>
      <c r="X1" s="398"/>
      <c r="Y1" s="399"/>
      <c r="Z1" s="59"/>
      <c r="AA1" s="84"/>
      <c r="AB1" s="84"/>
      <c r="AC1" s="84"/>
      <c r="AD1" s="84"/>
      <c r="AE1" s="84"/>
      <c r="AF1" s="84"/>
      <c r="AG1" s="84"/>
      <c r="AH1" s="84"/>
      <c r="AI1" s="84"/>
      <c r="AJ1" s="84"/>
      <c r="AK1" s="84"/>
      <c r="AL1" s="84"/>
      <c r="AM1" s="84"/>
      <c r="AN1" s="84"/>
      <c r="AO1" s="84"/>
      <c r="AP1" s="84"/>
      <c r="AQ1" s="84"/>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row>
    <row r="2" spans="1:69" s="60" customFormat="1" ht="21" customHeight="1" thickBot="1">
      <c r="A2" s="332"/>
      <c r="B2" s="333"/>
      <c r="C2" s="333"/>
      <c r="D2" s="333"/>
      <c r="E2" s="333"/>
      <c r="F2" s="333"/>
      <c r="G2" s="333"/>
      <c r="H2" s="333"/>
      <c r="I2" s="333"/>
      <c r="J2" s="333"/>
      <c r="K2" s="333"/>
      <c r="L2" s="333"/>
      <c r="M2" s="333"/>
      <c r="N2" s="334"/>
      <c r="O2" s="200" t="s">
        <v>109</v>
      </c>
      <c r="P2" s="211"/>
      <c r="Q2" s="211"/>
      <c r="R2" s="211"/>
      <c r="S2" s="211"/>
      <c r="T2" s="211"/>
      <c r="U2" s="211"/>
      <c r="V2" s="406" t="s">
        <v>110</v>
      </c>
      <c r="W2" s="333"/>
      <c r="X2" s="333"/>
      <c r="Y2" s="407"/>
      <c r="Z2" s="59"/>
      <c r="AA2" s="84"/>
      <c r="AB2" s="84"/>
      <c r="AC2" s="84"/>
      <c r="AD2" s="84"/>
      <c r="AE2" s="84"/>
      <c r="AF2" s="84"/>
      <c r="AG2" s="84"/>
      <c r="AH2" s="84"/>
      <c r="AI2" s="84"/>
      <c r="AJ2" s="84"/>
      <c r="AK2" s="84"/>
      <c r="AL2" s="84"/>
      <c r="AM2" s="84"/>
      <c r="AN2" s="84"/>
      <c r="AO2" s="84"/>
      <c r="AP2" s="84"/>
      <c r="AQ2" s="84"/>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8" s="60" customFormat="1" ht="96" customHeight="1" thickBot="1">
      <c r="A3" s="31"/>
      <c r="B3" s="31" t="s">
        <v>23</v>
      </c>
      <c r="C3" s="383" t="str">
        <f>'2018'!B6</f>
        <v>1) Regelmäßige Veranstaltungen </v>
      </c>
      <c r="D3" s="383"/>
      <c r="E3" s="384" t="str">
        <f>'2018'!C6</f>
        <v>2) Einzelveranstaltungen, Projekte, Freizeiten, besondere Dienste </v>
      </c>
      <c r="F3" s="384"/>
      <c r="G3" s="385" t="str">
        <f>'2018'!D6</f>
        <v>3) Gremien, Konvente</v>
      </c>
      <c r="H3" s="385"/>
      <c r="I3" s="386" t="str">
        <f>'2018'!E6</f>
        <v>4) Sonstige Dienstpflichten </v>
      </c>
      <c r="J3" s="386"/>
      <c r="K3" s="387" t="str">
        <f>'2018'!F6</f>
        <v>5) Entwicklung neuer Arbeitsansätze / Unvorhersehbares / seelsorgerische Begleitung Einzelner</v>
      </c>
      <c r="L3" s="388"/>
      <c r="M3" s="415" t="str">
        <f>'2018'!G6</f>
        <v>6) sonstige Arbeitsfelder (z.B. Kirchenmusik) </v>
      </c>
      <c r="N3" s="416"/>
      <c r="O3" s="89" t="str">
        <f>'2018'!H6</f>
        <v>Tagesarbeitszeit</v>
      </c>
      <c r="P3" s="90" t="s">
        <v>46</v>
      </c>
      <c r="Q3" s="74" t="s">
        <v>119</v>
      </c>
      <c r="R3" s="402" t="s">
        <v>135</v>
      </c>
      <c r="S3" s="403"/>
      <c r="T3" s="91" t="s">
        <v>115</v>
      </c>
      <c r="U3" s="75" t="s">
        <v>116</v>
      </c>
      <c r="V3" s="266" t="s">
        <v>25</v>
      </c>
      <c r="W3" s="266" t="s">
        <v>24</v>
      </c>
      <c r="X3" s="266" t="s">
        <v>29</v>
      </c>
      <c r="Y3" s="92" t="s">
        <v>118</v>
      </c>
      <c r="Z3" s="59"/>
      <c r="AA3" s="84"/>
      <c r="AB3" s="84"/>
      <c r="AC3" s="84"/>
      <c r="AD3" s="84"/>
      <c r="AE3" s="84"/>
      <c r="AF3" s="84"/>
      <c r="AG3" s="84"/>
      <c r="AH3" s="84"/>
      <c r="AI3" s="84"/>
      <c r="AJ3" s="84"/>
      <c r="AK3" s="82"/>
      <c r="AL3" s="82"/>
      <c r="AM3" s="82"/>
      <c r="AN3" s="82"/>
      <c r="AO3" s="82"/>
      <c r="AP3" s="82"/>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row>
    <row r="4" spans="1:68" s="60" customFormat="1" ht="45.75" customHeight="1">
      <c r="A4" s="337" t="s">
        <v>47</v>
      </c>
      <c r="B4" s="338"/>
      <c r="C4" s="359">
        <f>Stammdaten!B33</f>
        <v>0</v>
      </c>
      <c r="D4" s="360"/>
      <c r="E4" s="359">
        <f>Stammdaten!B34</f>
        <v>0</v>
      </c>
      <c r="F4" s="360"/>
      <c r="G4" s="359">
        <f>Stammdaten!B35</f>
        <v>0</v>
      </c>
      <c r="H4" s="360"/>
      <c r="I4" s="359">
        <f>Stammdaten!B36</f>
        <v>0</v>
      </c>
      <c r="J4" s="360"/>
      <c r="K4" s="359">
        <f>Stammdaten!B37</f>
        <v>0</v>
      </c>
      <c r="L4" s="369"/>
      <c r="M4" s="417">
        <f>Stammdaten!B38</f>
        <v>0</v>
      </c>
      <c r="N4" s="418"/>
      <c r="O4" s="404">
        <f>Stammdaten!B25</f>
        <v>0</v>
      </c>
      <c r="P4" s="405"/>
      <c r="Q4" s="61">
        <f>Stammdaten!B4+Stammdaten!B5</f>
        <v>0</v>
      </c>
      <c r="R4" s="62" t="s">
        <v>108</v>
      </c>
      <c r="S4" s="203" t="s">
        <v>98</v>
      </c>
      <c r="T4" s="95"/>
      <c r="U4" s="64">
        <f>Stammdaten!B25</f>
        <v>0</v>
      </c>
      <c r="V4" s="63"/>
      <c r="W4" s="65"/>
      <c r="X4" s="65"/>
      <c r="Y4" s="93"/>
      <c r="Z4" s="59"/>
      <c r="AA4" s="84"/>
      <c r="AB4" s="84"/>
      <c r="AC4" s="84"/>
      <c r="AD4" s="84"/>
      <c r="AE4" s="84"/>
      <c r="AF4" s="84"/>
      <c r="AG4" s="84"/>
      <c r="AH4" s="84"/>
      <c r="AJ4" s="84"/>
      <c r="AK4" s="82"/>
      <c r="AL4" s="82"/>
      <c r="AM4" s="82"/>
      <c r="AN4" s="82"/>
      <c r="AO4" s="82"/>
      <c r="AP4" s="82"/>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row>
    <row r="5" spans="1:68" s="6" customFormat="1" ht="27" customHeight="1" thickBot="1">
      <c r="A5" s="367" t="s">
        <v>48</v>
      </c>
      <c r="B5" s="368"/>
      <c r="C5" s="361">
        <f>'2018'!B8</f>
        <v>0</v>
      </c>
      <c r="D5" s="362"/>
      <c r="E5" s="361">
        <f>'2018'!C8</f>
        <v>0</v>
      </c>
      <c r="F5" s="362"/>
      <c r="G5" s="361">
        <f>'2018'!D8</f>
        <v>0</v>
      </c>
      <c r="H5" s="362"/>
      <c r="I5" s="361">
        <f>'2018'!E8</f>
        <v>0</v>
      </c>
      <c r="J5" s="362"/>
      <c r="K5" s="361">
        <f>'2018'!F8</f>
        <v>0</v>
      </c>
      <c r="L5" s="370"/>
      <c r="M5" s="419">
        <f>'2018'!G8</f>
        <v>0</v>
      </c>
      <c r="N5" s="420"/>
      <c r="O5" s="391">
        <f>'2018'!H8</f>
        <v>0</v>
      </c>
      <c r="P5" s="392"/>
      <c r="Q5" s="68">
        <f>Mai!Q5-Juni!Q45</f>
        <v>0</v>
      </c>
      <c r="R5" s="69"/>
      <c r="S5" s="70">
        <f>SUM(S6:S44)</f>
        <v>0</v>
      </c>
      <c r="T5" s="96"/>
      <c r="U5" s="72">
        <f>U4-W44</f>
        <v>0</v>
      </c>
      <c r="V5" s="71"/>
      <c r="W5" s="73"/>
      <c r="X5" s="73"/>
      <c r="Y5" s="94"/>
      <c r="Z5" s="25"/>
      <c r="AA5" s="84"/>
      <c r="AB5" s="84"/>
      <c r="AC5" s="112"/>
      <c r="AD5" s="84"/>
      <c r="AE5" s="84"/>
      <c r="AF5" s="84"/>
      <c r="AG5" s="84"/>
      <c r="AH5" s="84"/>
      <c r="AI5" s="84"/>
      <c r="AJ5" s="84"/>
      <c r="AK5" s="83"/>
      <c r="AL5" s="83"/>
      <c r="AM5" s="83"/>
      <c r="AN5" s="83"/>
      <c r="AO5" s="83"/>
      <c r="AP5" s="83"/>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row>
    <row r="6" spans="1:68" s="33" customFormat="1" ht="15" customHeight="1">
      <c r="A6" s="40" t="s">
        <v>16</v>
      </c>
      <c r="B6" s="41"/>
      <c r="C6" s="380"/>
      <c r="D6" s="380"/>
      <c r="E6" s="377"/>
      <c r="F6" s="377"/>
      <c r="G6" s="374"/>
      <c r="H6" s="374"/>
      <c r="I6" s="363"/>
      <c r="J6" s="363"/>
      <c r="K6" s="341"/>
      <c r="L6" s="342"/>
      <c r="M6" s="350"/>
      <c r="N6" s="351"/>
      <c r="O6" s="389"/>
      <c r="P6" s="390"/>
      <c r="Q6" s="144"/>
      <c r="R6" s="145"/>
      <c r="S6" s="113" t="str">
        <f>IF(R6=INTERN!$A$4,$R$1,"0")</f>
        <v>0</v>
      </c>
      <c r="T6" s="191"/>
      <c r="U6" s="116">
        <f>SUM(C6:O6)+S6</f>
        <v>0</v>
      </c>
      <c r="V6" s="322"/>
      <c r="W6" s="325"/>
      <c r="X6" s="325"/>
      <c r="Y6" s="150"/>
      <c r="Z6" s="32"/>
      <c r="AA6" s="84"/>
      <c r="AB6" s="84"/>
      <c r="AC6" s="84"/>
      <c r="AD6" s="84"/>
      <c r="AE6" s="84"/>
      <c r="AF6" s="84"/>
      <c r="AG6" s="84"/>
      <c r="AH6" s="84"/>
      <c r="AI6" s="84"/>
      <c r="AJ6" s="84"/>
      <c r="AK6" s="84"/>
      <c r="AL6" s="84"/>
      <c r="AM6" s="84"/>
      <c r="AN6" s="84"/>
      <c r="AO6" s="84"/>
      <c r="AP6" s="84"/>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s="67" customFormat="1" ht="12.75">
      <c r="A7" s="42" t="s">
        <v>15</v>
      </c>
      <c r="B7" s="43"/>
      <c r="C7" s="378"/>
      <c r="D7" s="378"/>
      <c r="E7" s="375"/>
      <c r="F7" s="375"/>
      <c r="G7" s="372"/>
      <c r="H7" s="372"/>
      <c r="I7" s="371"/>
      <c r="J7" s="371"/>
      <c r="K7" s="352"/>
      <c r="L7" s="353"/>
      <c r="M7" s="343"/>
      <c r="N7" s="344"/>
      <c r="O7" s="354"/>
      <c r="P7" s="355"/>
      <c r="Q7" s="146"/>
      <c r="R7" s="147"/>
      <c r="S7" s="114" t="str">
        <f>IF(R7=INTERN!$A$4,$R$1,"0")</f>
        <v>0</v>
      </c>
      <c r="T7" s="192"/>
      <c r="U7" s="117">
        <f aca="true" t="shared" si="0" ref="U7:U44">SUM(C7:O7)+S7</f>
        <v>0</v>
      </c>
      <c r="V7" s="323"/>
      <c r="W7" s="326"/>
      <c r="X7" s="326"/>
      <c r="Y7" s="151"/>
      <c r="Z7" s="66"/>
      <c r="AA7" s="84"/>
      <c r="AB7" s="84"/>
      <c r="AC7" s="84"/>
      <c r="AD7" s="84"/>
      <c r="AE7" s="84"/>
      <c r="AF7" s="84"/>
      <c r="AG7" s="84"/>
      <c r="AH7" s="85"/>
      <c r="AI7" s="85"/>
      <c r="AJ7" s="85"/>
      <c r="AK7" s="85"/>
      <c r="AL7" s="85"/>
      <c r="AM7" s="85"/>
      <c r="AN7" s="85"/>
      <c r="AO7" s="85"/>
      <c r="AP7" s="85"/>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row>
    <row r="8" spans="1:69" s="67" customFormat="1" ht="12.75">
      <c r="A8" s="42" t="s">
        <v>14</v>
      </c>
      <c r="B8" s="43"/>
      <c r="C8" s="378"/>
      <c r="D8" s="378"/>
      <c r="E8" s="375"/>
      <c r="F8" s="375"/>
      <c r="G8" s="372"/>
      <c r="H8" s="372"/>
      <c r="I8" s="371"/>
      <c r="J8" s="371"/>
      <c r="K8" s="352"/>
      <c r="L8" s="353"/>
      <c r="M8" s="343"/>
      <c r="N8" s="344"/>
      <c r="O8" s="354"/>
      <c r="P8" s="355"/>
      <c r="Q8" s="146"/>
      <c r="R8" s="147"/>
      <c r="S8" s="114" t="str">
        <f>IF(R8=INTERN!$A$4,$R$1,"0")</f>
        <v>0</v>
      </c>
      <c r="T8" s="192"/>
      <c r="U8" s="117">
        <f t="shared" si="0"/>
        <v>0</v>
      </c>
      <c r="V8" s="323"/>
      <c r="W8" s="326"/>
      <c r="X8" s="326"/>
      <c r="Y8" s="151"/>
      <c r="Z8" s="66"/>
      <c r="AA8" s="84"/>
      <c r="AB8" s="84"/>
      <c r="AC8" s="84"/>
      <c r="AD8" s="84"/>
      <c r="AE8" s="84"/>
      <c r="AF8" s="84"/>
      <c r="AG8" s="84"/>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row>
    <row r="9" spans="1:69" s="29" customFormat="1" ht="12.75">
      <c r="A9" s="42" t="s">
        <v>13</v>
      </c>
      <c r="B9" s="43"/>
      <c r="C9" s="378"/>
      <c r="D9" s="378"/>
      <c r="E9" s="375"/>
      <c r="F9" s="375"/>
      <c r="G9" s="372"/>
      <c r="H9" s="372"/>
      <c r="I9" s="371"/>
      <c r="J9" s="371"/>
      <c r="K9" s="352"/>
      <c r="L9" s="353"/>
      <c r="M9" s="343"/>
      <c r="N9" s="344"/>
      <c r="O9" s="354"/>
      <c r="P9" s="355"/>
      <c r="Q9" s="146"/>
      <c r="R9" s="147"/>
      <c r="S9" s="114" t="str">
        <f>IF(R9=INTERN!$A$4,$R$1,"0")</f>
        <v>0</v>
      </c>
      <c r="T9" s="192"/>
      <c r="U9" s="117">
        <f t="shared" si="0"/>
        <v>0</v>
      </c>
      <c r="V9" s="323"/>
      <c r="W9" s="326"/>
      <c r="X9" s="326"/>
      <c r="Y9" s="151"/>
      <c r="Z9" s="28"/>
      <c r="AA9" s="84"/>
      <c r="AB9" s="84"/>
      <c r="AC9" s="84"/>
      <c r="AD9" s="84"/>
      <c r="AE9" s="84"/>
      <c r="AF9" s="84"/>
      <c r="AG9" s="84"/>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row>
    <row r="10" spans="1:69" s="29" customFormat="1" ht="13.5" thickBot="1">
      <c r="A10" s="44" t="s">
        <v>17</v>
      </c>
      <c r="B10" s="45">
        <v>1</v>
      </c>
      <c r="C10" s="379"/>
      <c r="D10" s="379"/>
      <c r="E10" s="376"/>
      <c r="F10" s="376"/>
      <c r="G10" s="373"/>
      <c r="H10" s="373"/>
      <c r="I10" s="364"/>
      <c r="J10" s="364"/>
      <c r="K10" s="339"/>
      <c r="L10" s="340"/>
      <c r="M10" s="365"/>
      <c r="N10" s="366"/>
      <c r="O10" s="381"/>
      <c r="P10" s="382"/>
      <c r="Q10" s="148"/>
      <c r="R10" s="149"/>
      <c r="S10" s="115">
        <f>R10*R1</f>
        <v>0</v>
      </c>
      <c r="T10" s="193"/>
      <c r="U10" s="118">
        <f t="shared" si="0"/>
        <v>0</v>
      </c>
      <c r="V10" s="323"/>
      <c r="W10" s="326"/>
      <c r="X10" s="326"/>
      <c r="Y10" s="151"/>
      <c r="Z10" s="28"/>
      <c r="AA10" s="28"/>
      <c r="AB10" s="28"/>
      <c r="AC10" s="28"/>
      <c r="AD10" s="32"/>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row>
    <row r="11" spans="1:69" s="29" customFormat="1" ht="12.75">
      <c r="A11" s="40" t="s">
        <v>18</v>
      </c>
      <c r="B11" s="41">
        <v>2</v>
      </c>
      <c r="C11" s="380"/>
      <c r="D11" s="380"/>
      <c r="E11" s="377"/>
      <c r="F11" s="377"/>
      <c r="G11" s="374"/>
      <c r="H11" s="374"/>
      <c r="I11" s="363"/>
      <c r="J11" s="363"/>
      <c r="K11" s="341"/>
      <c r="L11" s="342"/>
      <c r="M11" s="350"/>
      <c r="N11" s="351"/>
      <c r="O11" s="389"/>
      <c r="P11" s="390"/>
      <c r="Q11" s="316"/>
      <c r="R11" s="317"/>
      <c r="S11" s="318"/>
      <c r="T11" s="191"/>
      <c r="U11" s="116">
        <f>SUM(C11:O11)</f>
        <v>0</v>
      </c>
      <c r="V11" s="324"/>
      <c r="W11" s="327"/>
      <c r="X11" s="327"/>
      <c r="Y11" s="151"/>
      <c r="Z11" s="28"/>
      <c r="AA11" s="28"/>
      <c r="AB11" s="28"/>
      <c r="AC11" s="28"/>
      <c r="AD11" s="32"/>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row>
    <row r="12" spans="1:69" s="29" customFormat="1" ht="13.5" thickBot="1">
      <c r="A12" s="44" t="s">
        <v>19</v>
      </c>
      <c r="B12" s="45">
        <v>3</v>
      </c>
      <c r="C12" s="379"/>
      <c r="D12" s="379"/>
      <c r="E12" s="376"/>
      <c r="F12" s="376"/>
      <c r="G12" s="373"/>
      <c r="H12" s="373"/>
      <c r="I12" s="364"/>
      <c r="J12" s="364"/>
      <c r="K12" s="339"/>
      <c r="L12" s="340"/>
      <c r="M12" s="365"/>
      <c r="N12" s="366"/>
      <c r="O12" s="381"/>
      <c r="P12" s="382"/>
      <c r="Q12" s="319"/>
      <c r="R12" s="320"/>
      <c r="S12" s="321"/>
      <c r="T12" s="193"/>
      <c r="U12" s="118">
        <f>SUM(C12:O12)</f>
        <v>0</v>
      </c>
      <c r="V12" s="46">
        <f>SUM(U6:U12)</f>
        <v>0</v>
      </c>
      <c r="W12" s="35">
        <f>Mai!W44-Juni!V12</f>
        <v>0</v>
      </c>
      <c r="X12" s="35" t="e">
        <f>(W12*100)/U1</f>
        <v>#DIV/0!</v>
      </c>
      <c r="Y12" s="152"/>
      <c r="Z12" s="28" t="s">
        <v>21</v>
      </c>
      <c r="AA12" s="28"/>
      <c r="AB12" s="28"/>
      <c r="AC12" s="28"/>
      <c r="AD12" s="32"/>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row>
    <row r="13" spans="1:69" s="29" customFormat="1" ht="12.75">
      <c r="A13" s="40" t="s">
        <v>16</v>
      </c>
      <c r="B13" s="41">
        <v>4</v>
      </c>
      <c r="C13" s="380"/>
      <c r="D13" s="380"/>
      <c r="E13" s="377"/>
      <c r="F13" s="377"/>
      <c r="G13" s="374"/>
      <c r="H13" s="374"/>
      <c r="I13" s="363"/>
      <c r="J13" s="363"/>
      <c r="K13" s="341"/>
      <c r="L13" s="342"/>
      <c r="M13" s="350"/>
      <c r="N13" s="351"/>
      <c r="O13" s="389"/>
      <c r="P13" s="390"/>
      <c r="Q13" s="144"/>
      <c r="R13" s="145"/>
      <c r="S13" s="113" t="str">
        <f>IF(R13=INTERN!$A$4,$R$1,"0")</f>
        <v>0</v>
      </c>
      <c r="T13" s="191"/>
      <c r="U13" s="116">
        <f t="shared" si="0"/>
        <v>0</v>
      </c>
      <c r="V13" s="348"/>
      <c r="W13" s="335"/>
      <c r="X13" s="335"/>
      <c r="Y13" s="150"/>
      <c r="Z13" s="28"/>
      <c r="AA13" s="28"/>
      <c r="AB13" s="28"/>
      <c r="AC13" s="28"/>
      <c r="AD13" s="32"/>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row>
    <row r="14" spans="1:69" s="29" customFormat="1" ht="12.75">
      <c r="A14" s="42" t="s">
        <v>15</v>
      </c>
      <c r="B14" s="43">
        <v>5</v>
      </c>
      <c r="C14" s="378"/>
      <c r="D14" s="378"/>
      <c r="E14" s="375"/>
      <c r="F14" s="375"/>
      <c r="G14" s="372"/>
      <c r="H14" s="372"/>
      <c r="I14" s="371"/>
      <c r="J14" s="371"/>
      <c r="K14" s="352"/>
      <c r="L14" s="353"/>
      <c r="M14" s="343"/>
      <c r="N14" s="344"/>
      <c r="O14" s="354"/>
      <c r="P14" s="355"/>
      <c r="Q14" s="146"/>
      <c r="R14" s="147"/>
      <c r="S14" s="114" t="str">
        <f>IF(R14=INTERN!$A$4,$R$1,"0")</f>
        <v>0</v>
      </c>
      <c r="T14" s="192"/>
      <c r="U14" s="117">
        <f t="shared" si="0"/>
        <v>0</v>
      </c>
      <c r="V14" s="348"/>
      <c r="W14" s="335"/>
      <c r="X14" s="335"/>
      <c r="Y14" s="151"/>
      <c r="Z14" s="28"/>
      <c r="AA14" s="28"/>
      <c r="AB14" s="28"/>
      <c r="AC14" s="28"/>
      <c r="AD14" s="32"/>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row>
    <row r="15" spans="1:69" s="29" customFormat="1" ht="12.75">
      <c r="A15" s="42" t="s">
        <v>14</v>
      </c>
      <c r="B15" s="43">
        <v>6</v>
      </c>
      <c r="C15" s="378"/>
      <c r="D15" s="378"/>
      <c r="E15" s="375"/>
      <c r="F15" s="375"/>
      <c r="G15" s="372"/>
      <c r="H15" s="372"/>
      <c r="I15" s="371"/>
      <c r="J15" s="371"/>
      <c r="K15" s="352"/>
      <c r="L15" s="353"/>
      <c r="M15" s="343"/>
      <c r="N15" s="344"/>
      <c r="O15" s="354"/>
      <c r="P15" s="355"/>
      <c r="Q15" s="146"/>
      <c r="R15" s="147"/>
      <c r="S15" s="114" t="str">
        <f>IF(R15=INTERN!$A$4,$R$1,"0")</f>
        <v>0</v>
      </c>
      <c r="T15" s="192"/>
      <c r="U15" s="117">
        <f t="shared" si="0"/>
        <v>0</v>
      </c>
      <c r="V15" s="348"/>
      <c r="W15" s="335"/>
      <c r="X15" s="335"/>
      <c r="Y15" s="151"/>
      <c r="Z15" s="28"/>
      <c r="AA15" s="28"/>
      <c r="AB15" s="28"/>
      <c r="AC15" s="28"/>
      <c r="AD15" s="32"/>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row>
    <row r="16" spans="1:69" s="29" customFormat="1" ht="12.75">
      <c r="A16" s="42" t="s">
        <v>13</v>
      </c>
      <c r="B16" s="43">
        <v>7</v>
      </c>
      <c r="C16" s="378"/>
      <c r="D16" s="378"/>
      <c r="E16" s="375"/>
      <c r="F16" s="375"/>
      <c r="G16" s="372"/>
      <c r="H16" s="372"/>
      <c r="I16" s="371"/>
      <c r="J16" s="371"/>
      <c r="K16" s="352"/>
      <c r="L16" s="353"/>
      <c r="M16" s="343"/>
      <c r="N16" s="344"/>
      <c r="O16" s="354"/>
      <c r="P16" s="355"/>
      <c r="Q16" s="146"/>
      <c r="R16" s="147"/>
      <c r="S16" s="114" t="str">
        <f>IF(R16=INTERN!$A$4,$R$1,"0")</f>
        <v>0</v>
      </c>
      <c r="T16" s="192"/>
      <c r="U16" s="117">
        <f t="shared" si="0"/>
        <v>0</v>
      </c>
      <c r="V16" s="348"/>
      <c r="W16" s="335"/>
      <c r="X16" s="335"/>
      <c r="Y16" s="151"/>
      <c r="Z16" s="28"/>
      <c r="AA16" s="28"/>
      <c r="AB16" s="28"/>
      <c r="AC16" s="28"/>
      <c r="AD16" s="32"/>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row>
    <row r="17" spans="1:69" s="29" customFormat="1" ht="13.5" thickBot="1">
      <c r="A17" s="44" t="s">
        <v>17</v>
      </c>
      <c r="B17" s="45">
        <v>8</v>
      </c>
      <c r="C17" s="379"/>
      <c r="D17" s="379"/>
      <c r="E17" s="376"/>
      <c r="F17" s="376"/>
      <c r="G17" s="373"/>
      <c r="H17" s="373"/>
      <c r="I17" s="364"/>
      <c r="J17" s="364"/>
      <c r="K17" s="339"/>
      <c r="L17" s="340"/>
      <c r="M17" s="365"/>
      <c r="N17" s="366"/>
      <c r="O17" s="381"/>
      <c r="P17" s="382"/>
      <c r="Q17" s="148"/>
      <c r="R17" s="149"/>
      <c r="S17" s="115">
        <f>R17*R1</f>
        <v>0</v>
      </c>
      <c r="T17" s="193"/>
      <c r="U17" s="118">
        <f t="shared" si="0"/>
        <v>0</v>
      </c>
      <c r="V17" s="348"/>
      <c r="W17" s="335"/>
      <c r="X17" s="335"/>
      <c r="Y17" s="151"/>
      <c r="Z17" s="28"/>
      <c r="AA17" s="28"/>
      <c r="AB17" s="28"/>
      <c r="AC17" s="28"/>
      <c r="AD17" s="32"/>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row>
    <row r="18" spans="1:69" s="29" customFormat="1" ht="12.75">
      <c r="A18" s="40" t="s">
        <v>18</v>
      </c>
      <c r="B18" s="41">
        <v>9</v>
      </c>
      <c r="C18" s="380"/>
      <c r="D18" s="380"/>
      <c r="E18" s="377"/>
      <c r="F18" s="377"/>
      <c r="G18" s="374"/>
      <c r="H18" s="374"/>
      <c r="I18" s="363"/>
      <c r="J18" s="363"/>
      <c r="K18" s="341"/>
      <c r="L18" s="342"/>
      <c r="M18" s="350"/>
      <c r="N18" s="351"/>
      <c r="O18" s="389"/>
      <c r="P18" s="390"/>
      <c r="Q18" s="316"/>
      <c r="R18" s="317"/>
      <c r="S18" s="318"/>
      <c r="T18" s="191"/>
      <c r="U18" s="116">
        <f>SUM(C18:O18)</f>
        <v>0</v>
      </c>
      <c r="V18" s="349"/>
      <c r="W18" s="336"/>
      <c r="X18" s="336"/>
      <c r="Y18" s="151"/>
      <c r="Z18" s="28"/>
      <c r="AA18" s="28"/>
      <c r="AB18" s="28"/>
      <c r="AC18" s="28"/>
      <c r="AD18" s="32"/>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row>
    <row r="19" spans="1:69" s="29" customFormat="1" ht="13.5" thickBot="1">
      <c r="A19" s="44" t="s">
        <v>19</v>
      </c>
      <c r="B19" s="45">
        <v>10</v>
      </c>
      <c r="C19" s="379"/>
      <c r="D19" s="379"/>
      <c r="E19" s="376"/>
      <c r="F19" s="376"/>
      <c r="G19" s="373"/>
      <c r="H19" s="373"/>
      <c r="I19" s="364"/>
      <c r="J19" s="364"/>
      <c r="K19" s="339"/>
      <c r="L19" s="340"/>
      <c r="M19" s="365"/>
      <c r="N19" s="366"/>
      <c r="O19" s="381"/>
      <c r="P19" s="382"/>
      <c r="Q19" s="319"/>
      <c r="R19" s="320"/>
      <c r="S19" s="321"/>
      <c r="T19" s="193"/>
      <c r="U19" s="118">
        <f>SUM(C19:O19)</f>
        <v>0</v>
      </c>
      <c r="V19" s="46">
        <f>SUM(U13:U19)</f>
        <v>0</v>
      </c>
      <c r="W19" s="35">
        <f>W12-V19</f>
        <v>0</v>
      </c>
      <c r="X19" s="35" t="e">
        <f>(W19*100)/U1</f>
        <v>#DIV/0!</v>
      </c>
      <c r="Y19" s="152"/>
      <c r="Z19" s="28"/>
      <c r="AA19" s="28"/>
      <c r="AB19" s="28"/>
      <c r="AC19" s="28"/>
      <c r="AD19" s="32"/>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row>
    <row r="20" spans="1:69" s="29" customFormat="1" ht="12.75">
      <c r="A20" s="40" t="s">
        <v>16</v>
      </c>
      <c r="B20" s="41">
        <v>11</v>
      </c>
      <c r="C20" s="380"/>
      <c r="D20" s="380"/>
      <c r="E20" s="377"/>
      <c r="F20" s="377"/>
      <c r="G20" s="374"/>
      <c r="H20" s="374"/>
      <c r="I20" s="363"/>
      <c r="J20" s="363"/>
      <c r="K20" s="341"/>
      <c r="L20" s="342"/>
      <c r="M20" s="350"/>
      <c r="N20" s="351"/>
      <c r="O20" s="389"/>
      <c r="P20" s="390"/>
      <c r="Q20" s="144"/>
      <c r="R20" s="145"/>
      <c r="S20" s="113" t="str">
        <f>IF(R20=INTERN!$A$4,$R$1,"0")</f>
        <v>0</v>
      </c>
      <c r="T20" s="191"/>
      <c r="U20" s="119">
        <f t="shared" si="0"/>
        <v>0</v>
      </c>
      <c r="V20" s="335" t="s">
        <v>21</v>
      </c>
      <c r="W20" s="335"/>
      <c r="X20" s="335"/>
      <c r="Y20" s="150"/>
      <c r="Z20" s="28"/>
      <c r="AA20" s="28"/>
      <c r="AB20" s="28"/>
      <c r="AC20" s="28"/>
      <c r="AD20" s="32"/>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row>
    <row r="21" spans="1:69" s="29" customFormat="1" ht="12.75">
      <c r="A21" s="42" t="s">
        <v>15</v>
      </c>
      <c r="B21" s="43">
        <v>12</v>
      </c>
      <c r="C21" s="378"/>
      <c r="D21" s="378"/>
      <c r="E21" s="375"/>
      <c r="F21" s="375"/>
      <c r="G21" s="372"/>
      <c r="H21" s="372"/>
      <c r="I21" s="371"/>
      <c r="J21" s="371"/>
      <c r="K21" s="352"/>
      <c r="L21" s="353"/>
      <c r="M21" s="343"/>
      <c r="N21" s="344"/>
      <c r="O21" s="354"/>
      <c r="P21" s="355"/>
      <c r="Q21" s="146"/>
      <c r="R21" s="147"/>
      <c r="S21" s="114" t="str">
        <f>IF(R21=INTERN!$A$4,$R$1,"0")</f>
        <v>0</v>
      </c>
      <c r="T21" s="192"/>
      <c r="U21" s="120">
        <f t="shared" si="0"/>
        <v>0</v>
      </c>
      <c r="V21" s="335"/>
      <c r="W21" s="335"/>
      <c r="X21" s="335"/>
      <c r="Y21" s="151"/>
      <c r="Z21" s="28"/>
      <c r="AA21" s="28"/>
      <c r="AB21" s="28"/>
      <c r="AC21" s="28"/>
      <c r="AD21" s="32"/>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row>
    <row r="22" spans="1:69" s="29" customFormat="1" ht="12.75">
      <c r="A22" s="42" t="s">
        <v>14</v>
      </c>
      <c r="B22" s="43">
        <v>13</v>
      </c>
      <c r="C22" s="378"/>
      <c r="D22" s="378"/>
      <c r="E22" s="375"/>
      <c r="F22" s="375"/>
      <c r="G22" s="372"/>
      <c r="H22" s="372"/>
      <c r="I22" s="371"/>
      <c r="J22" s="371"/>
      <c r="K22" s="352"/>
      <c r="L22" s="353"/>
      <c r="M22" s="343"/>
      <c r="N22" s="344"/>
      <c r="O22" s="354"/>
      <c r="P22" s="355"/>
      <c r="Q22" s="146"/>
      <c r="R22" s="147"/>
      <c r="S22" s="114" t="str">
        <f>IF(R22=INTERN!$A$4,$R$1,"0")</f>
        <v>0</v>
      </c>
      <c r="T22" s="192"/>
      <c r="U22" s="120">
        <f t="shared" si="0"/>
        <v>0</v>
      </c>
      <c r="V22" s="335"/>
      <c r="W22" s="335"/>
      <c r="X22" s="335"/>
      <c r="Y22" s="151"/>
      <c r="Z22" s="28"/>
      <c r="AA22" s="28"/>
      <c r="AB22" s="28"/>
      <c r="AC22" s="28"/>
      <c r="AD22" s="32"/>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row>
    <row r="23" spans="1:69" s="29" customFormat="1" ht="12.75">
      <c r="A23" s="42" t="s">
        <v>13</v>
      </c>
      <c r="B23" s="43">
        <v>14</v>
      </c>
      <c r="C23" s="378"/>
      <c r="D23" s="378"/>
      <c r="E23" s="375"/>
      <c r="F23" s="375"/>
      <c r="G23" s="372"/>
      <c r="H23" s="372"/>
      <c r="I23" s="371"/>
      <c r="J23" s="371"/>
      <c r="K23" s="352"/>
      <c r="L23" s="353"/>
      <c r="M23" s="343"/>
      <c r="N23" s="344"/>
      <c r="O23" s="354"/>
      <c r="P23" s="355"/>
      <c r="Q23" s="146"/>
      <c r="R23" s="147"/>
      <c r="S23" s="114" t="str">
        <f>IF(R23=INTERN!$A$4,$R$1,"0")</f>
        <v>0</v>
      </c>
      <c r="T23" s="192"/>
      <c r="U23" s="120">
        <f t="shared" si="0"/>
        <v>0</v>
      </c>
      <c r="V23" s="335"/>
      <c r="W23" s="335"/>
      <c r="X23" s="335"/>
      <c r="Y23" s="151"/>
      <c r="Z23" s="28"/>
      <c r="AA23" s="28"/>
      <c r="AB23" s="28"/>
      <c r="AC23" s="28"/>
      <c r="AD23" s="32"/>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row>
    <row r="24" spans="1:69" s="29" customFormat="1" ht="13.5" thickBot="1">
      <c r="A24" s="44" t="s">
        <v>17</v>
      </c>
      <c r="B24" s="45">
        <v>15</v>
      </c>
      <c r="C24" s="379"/>
      <c r="D24" s="379"/>
      <c r="E24" s="376"/>
      <c r="F24" s="376"/>
      <c r="G24" s="373"/>
      <c r="H24" s="373"/>
      <c r="I24" s="364"/>
      <c r="J24" s="364"/>
      <c r="K24" s="339"/>
      <c r="L24" s="340"/>
      <c r="M24" s="365"/>
      <c r="N24" s="366"/>
      <c r="O24" s="381"/>
      <c r="P24" s="382"/>
      <c r="Q24" s="148"/>
      <c r="R24" s="149"/>
      <c r="S24" s="115">
        <f>R24*R1</f>
        <v>0</v>
      </c>
      <c r="T24" s="193"/>
      <c r="U24" s="121">
        <f t="shared" si="0"/>
        <v>0</v>
      </c>
      <c r="V24" s="335"/>
      <c r="W24" s="335"/>
      <c r="X24" s="335"/>
      <c r="Y24" s="151"/>
      <c r="Z24" s="28"/>
      <c r="AA24" s="28"/>
      <c r="AB24" s="28"/>
      <c r="AC24" s="28"/>
      <c r="AD24" s="32"/>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row>
    <row r="25" spans="1:69" s="29" customFormat="1" ht="12.75">
      <c r="A25" s="40" t="s">
        <v>18</v>
      </c>
      <c r="B25" s="41">
        <v>16</v>
      </c>
      <c r="C25" s="380"/>
      <c r="D25" s="380"/>
      <c r="E25" s="377"/>
      <c r="F25" s="377"/>
      <c r="G25" s="374"/>
      <c r="H25" s="374"/>
      <c r="I25" s="363"/>
      <c r="J25" s="363"/>
      <c r="K25" s="341"/>
      <c r="L25" s="342"/>
      <c r="M25" s="350"/>
      <c r="N25" s="351"/>
      <c r="O25" s="389"/>
      <c r="P25" s="390"/>
      <c r="Q25" s="316"/>
      <c r="R25" s="317"/>
      <c r="S25" s="318"/>
      <c r="T25" s="191"/>
      <c r="U25" s="119">
        <f>SUM(C25:O25)</f>
        <v>0</v>
      </c>
      <c r="V25" s="336"/>
      <c r="W25" s="336"/>
      <c r="X25" s="336"/>
      <c r="Y25" s="151"/>
      <c r="Z25" s="28"/>
      <c r="AA25" s="28"/>
      <c r="AB25" s="28"/>
      <c r="AC25" s="28"/>
      <c r="AD25" s="32"/>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row>
    <row r="26" spans="1:69" s="29" customFormat="1" ht="13.5" thickBot="1">
      <c r="A26" s="44" t="s">
        <v>19</v>
      </c>
      <c r="B26" s="45">
        <v>17</v>
      </c>
      <c r="C26" s="379"/>
      <c r="D26" s="379"/>
      <c r="E26" s="376"/>
      <c r="F26" s="376"/>
      <c r="G26" s="373"/>
      <c r="H26" s="373"/>
      <c r="I26" s="364"/>
      <c r="J26" s="364"/>
      <c r="K26" s="339"/>
      <c r="L26" s="340"/>
      <c r="M26" s="365"/>
      <c r="N26" s="366"/>
      <c r="O26" s="381"/>
      <c r="P26" s="382"/>
      <c r="Q26" s="319"/>
      <c r="R26" s="320"/>
      <c r="S26" s="321"/>
      <c r="T26" s="193"/>
      <c r="U26" s="121">
        <f>SUM(C26:O26)</f>
        <v>0</v>
      </c>
      <c r="V26" s="35">
        <f>SUM(U20:U26)</f>
        <v>0</v>
      </c>
      <c r="W26" s="35">
        <f>W19-V26</f>
        <v>0</v>
      </c>
      <c r="X26" s="35" t="e">
        <f>(W26*100)/U1</f>
        <v>#DIV/0!</v>
      </c>
      <c r="Y26" s="152"/>
      <c r="Z26" s="28"/>
      <c r="AA26" s="28"/>
      <c r="AB26" s="28"/>
      <c r="AC26" s="28"/>
      <c r="AD26" s="32"/>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row>
    <row r="27" spans="1:69" s="29" customFormat="1" ht="12.75">
      <c r="A27" s="40" t="s">
        <v>16</v>
      </c>
      <c r="B27" s="41">
        <v>18</v>
      </c>
      <c r="C27" s="380"/>
      <c r="D27" s="380"/>
      <c r="E27" s="377"/>
      <c r="F27" s="377"/>
      <c r="G27" s="374"/>
      <c r="H27" s="374"/>
      <c r="I27" s="363"/>
      <c r="J27" s="363"/>
      <c r="K27" s="341"/>
      <c r="L27" s="342"/>
      <c r="M27" s="350"/>
      <c r="N27" s="351"/>
      <c r="O27" s="389"/>
      <c r="P27" s="390"/>
      <c r="Q27" s="144"/>
      <c r="R27" s="145"/>
      <c r="S27" s="113" t="str">
        <f>IF(R27=INTERN!$A$4,$R$1,"0")</f>
        <v>0</v>
      </c>
      <c r="T27" s="191"/>
      <c r="U27" s="119">
        <f t="shared" si="0"/>
        <v>0</v>
      </c>
      <c r="V27" s="335"/>
      <c r="W27" s="335"/>
      <c r="X27" s="335"/>
      <c r="Y27" s="150"/>
      <c r="Z27" s="28"/>
      <c r="AA27" s="28"/>
      <c r="AB27" s="28"/>
      <c r="AC27" s="28"/>
      <c r="AD27" s="32"/>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row>
    <row r="28" spans="1:69" s="29" customFormat="1" ht="12.75">
      <c r="A28" s="42" t="s">
        <v>15</v>
      </c>
      <c r="B28" s="43">
        <v>19</v>
      </c>
      <c r="C28" s="378"/>
      <c r="D28" s="378"/>
      <c r="E28" s="375"/>
      <c r="F28" s="375"/>
      <c r="G28" s="372"/>
      <c r="H28" s="372"/>
      <c r="I28" s="371"/>
      <c r="J28" s="371"/>
      <c r="K28" s="352"/>
      <c r="L28" s="353"/>
      <c r="M28" s="343"/>
      <c r="N28" s="344"/>
      <c r="O28" s="354"/>
      <c r="P28" s="355"/>
      <c r="Q28" s="146"/>
      <c r="R28" s="147"/>
      <c r="S28" s="114" t="str">
        <f>IF(R28=INTERN!$A$4,$R$1,"0")</f>
        <v>0</v>
      </c>
      <c r="T28" s="192"/>
      <c r="U28" s="120">
        <f t="shared" si="0"/>
        <v>0</v>
      </c>
      <c r="V28" s="335"/>
      <c r="W28" s="335"/>
      <c r="X28" s="335"/>
      <c r="Y28" s="151"/>
      <c r="Z28" s="28"/>
      <c r="AA28" s="28"/>
      <c r="AB28" s="28"/>
      <c r="AC28" s="28"/>
      <c r="AD28" s="32"/>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row>
    <row r="29" spans="1:69" s="29" customFormat="1" ht="12.75">
      <c r="A29" s="42" t="s">
        <v>14</v>
      </c>
      <c r="B29" s="43">
        <v>20</v>
      </c>
      <c r="C29" s="378"/>
      <c r="D29" s="378"/>
      <c r="E29" s="375"/>
      <c r="F29" s="375"/>
      <c r="G29" s="372"/>
      <c r="H29" s="372"/>
      <c r="I29" s="371"/>
      <c r="J29" s="371"/>
      <c r="K29" s="352"/>
      <c r="L29" s="353"/>
      <c r="M29" s="343"/>
      <c r="N29" s="344"/>
      <c r="O29" s="354"/>
      <c r="P29" s="355"/>
      <c r="Q29" s="146"/>
      <c r="R29" s="147"/>
      <c r="S29" s="114" t="str">
        <f>IF(R29=INTERN!$A$4,$R$1,"0")</f>
        <v>0</v>
      </c>
      <c r="T29" s="192"/>
      <c r="U29" s="120">
        <f t="shared" si="0"/>
        <v>0</v>
      </c>
      <c r="V29" s="335"/>
      <c r="W29" s="335"/>
      <c r="X29" s="335"/>
      <c r="Y29" s="151"/>
      <c r="Z29" s="28"/>
      <c r="AA29" s="28"/>
      <c r="AB29" s="28"/>
      <c r="AC29" s="28"/>
      <c r="AD29" s="32"/>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row>
    <row r="30" spans="1:69" s="29" customFormat="1" ht="12.75">
      <c r="A30" s="42" t="s">
        <v>13</v>
      </c>
      <c r="B30" s="43">
        <v>21</v>
      </c>
      <c r="C30" s="378"/>
      <c r="D30" s="378"/>
      <c r="E30" s="375"/>
      <c r="F30" s="375"/>
      <c r="G30" s="372"/>
      <c r="H30" s="372"/>
      <c r="I30" s="371"/>
      <c r="J30" s="371"/>
      <c r="K30" s="352"/>
      <c r="L30" s="353"/>
      <c r="M30" s="343"/>
      <c r="N30" s="344"/>
      <c r="O30" s="354"/>
      <c r="P30" s="355"/>
      <c r="Q30" s="146"/>
      <c r="R30" s="147"/>
      <c r="S30" s="114" t="str">
        <f>IF(R30=INTERN!$A$4,$R$1,"0")</f>
        <v>0</v>
      </c>
      <c r="T30" s="192"/>
      <c r="U30" s="120">
        <f t="shared" si="0"/>
        <v>0</v>
      </c>
      <c r="V30" s="335"/>
      <c r="W30" s="335"/>
      <c r="X30" s="335"/>
      <c r="Y30" s="151"/>
      <c r="Z30" s="28"/>
      <c r="AA30" s="28"/>
      <c r="AB30" s="28"/>
      <c r="AC30" s="28"/>
      <c r="AD30" s="32"/>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row>
    <row r="31" spans="1:69" s="29" customFormat="1" ht="13.5" thickBot="1">
      <c r="A31" s="44" t="s">
        <v>17</v>
      </c>
      <c r="B31" s="45">
        <v>22</v>
      </c>
      <c r="C31" s="379"/>
      <c r="D31" s="379"/>
      <c r="E31" s="376"/>
      <c r="F31" s="376"/>
      <c r="G31" s="373"/>
      <c r="H31" s="373"/>
      <c r="I31" s="364"/>
      <c r="J31" s="364"/>
      <c r="K31" s="339"/>
      <c r="L31" s="340"/>
      <c r="M31" s="365"/>
      <c r="N31" s="366"/>
      <c r="O31" s="381"/>
      <c r="P31" s="382"/>
      <c r="Q31" s="148"/>
      <c r="R31" s="149"/>
      <c r="S31" s="115">
        <f>R31*R1</f>
        <v>0</v>
      </c>
      <c r="T31" s="193"/>
      <c r="U31" s="121">
        <f t="shared" si="0"/>
        <v>0</v>
      </c>
      <c r="V31" s="335"/>
      <c r="W31" s="335"/>
      <c r="X31" s="335"/>
      <c r="Y31" s="151"/>
      <c r="Z31" s="28"/>
      <c r="AA31" s="28"/>
      <c r="AB31" s="28"/>
      <c r="AC31" s="28"/>
      <c r="AD31" s="32"/>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row>
    <row r="32" spans="1:69" s="29" customFormat="1" ht="12.75">
      <c r="A32" s="40" t="s">
        <v>18</v>
      </c>
      <c r="B32" s="41">
        <v>23</v>
      </c>
      <c r="C32" s="380"/>
      <c r="D32" s="380"/>
      <c r="E32" s="377"/>
      <c r="F32" s="377"/>
      <c r="G32" s="374"/>
      <c r="H32" s="374"/>
      <c r="I32" s="363"/>
      <c r="J32" s="363"/>
      <c r="K32" s="341"/>
      <c r="L32" s="342"/>
      <c r="M32" s="350"/>
      <c r="N32" s="351"/>
      <c r="O32" s="389"/>
      <c r="P32" s="390"/>
      <c r="Q32" s="316"/>
      <c r="R32" s="317"/>
      <c r="S32" s="318"/>
      <c r="T32" s="191"/>
      <c r="U32" s="119">
        <f>SUM(C32:O32)</f>
        <v>0</v>
      </c>
      <c r="V32" s="336"/>
      <c r="W32" s="336"/>
      <c r="X32" s="336"/>
      <c r="Y32" s="151"/>
      <c r="Z32" s="28"/>
      <c r="AA32" s="28"/>
      <c r="AB32" s="28"/>
      <c r="AC32" s="28"/>
      <c r="AD32" s="32"/>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row>
    <row r="33" spans="1:69" s="29" customFormat="1" ht="13.5" thickBot="1">
      <c r="A33" s="44" t="s">
        <v>19</v>
      </c>
      <c r="B33" s="45">
        <v>24</v>
      </c>
      <c r="C33" s="379"/>
      <c r="D33" s="379"/>
      <c r="E33" s="376"/>
      <c r="F33" s="376"/>
      <c r="G33" s="373"/>
      <c r="H33" s="373"/>
      <c r="I33" s="364"/>
      <c r="J33" s="364"/>
      <c r="K33" s="339"/>
      <c r="L33" s="340"/>
      <c r="M33" s="365"/>
      <c r="N33" s="366"/>
      <c r="O33" s="381"/>
      <c r="P33" s="382"/>
      <c r="Q33" s="319"/>
      <c r="R33" s="320"/>
      <c r="S33" s="321"/>
      <c r="T33" s="193"/>
      <c r="U33" s="121">
        <f>SUM(C33:O33)</f>
        <v>0</v>
      </c>
      <c r="V33" s="35">
        <f>SUM(U27:U33)</f>
        <v>0</v>
      </c>
      <c r="W33" s="35">
        <f>W26-V33</f>
        <v>0</v>
      </c>
      <c r="X33" s="35" t="e">
        <f>(W33*100)/U1</f>
        <v>#DIV/0!</v>
      </c>
      <c r="Y33" s="152"/>
      <c r="Z33" s="28"/>
      <c r="AA33" s="28"/>
      <c r="AB33" s="28"/>
      <c r="AC33" s="28"/>
      <c r="AD33" s="32"/>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row>
    <row r="34" spans="1:69" s="29" customFormat="1" ht="12.75">
      <c r="A34" s="40" t="s">
        <v>16</v>
      </c>
      <c r="B34" s="41">
        <v>25</v>
      </c>
      <c r="C34" s="380"/>
      <c r="D34" s="380"/>
      <c r="E34" s="377"/>
      <c r="F34" s="377"/>
      <c r="G34" s="374"/>
      <c r="H34" s="374"/>
      <c r="I34" s="363"/>
      <c r="J34" s="363"/>
      <c r="K34" s="341"/>
      <c r="L34" s="342"/>
      <c r="M34" s="350"/>
      <c r="N34" s="351"/>
      <c r="O34" s="389"/>
      <c r="P34" s="390"/>
      <c r="Q34" s="144"/>
      <c r="R34" s="145"/>
      <c r="S34" s="113" t="str">
        <f>IF(R34=INTERN!$A$4,$R$1,"0")</f>
        <v>0</v>
      </c>
      <c r="T34" s="191"/>
      <c r="U34" s="119">
        <f t="shared" si="0"/>
        <v>0</v>
      </c>
      <c r="V34" s="335"/>
      <c r="W34" s="335"/>
      <c r="X34" s="335"/>
      <c r="Y34" s="150"/>
      <c r="Z34" s="28"/>
      <c r="AA34" s="28"/>
      <c r="AB34" s="28"/>
      <c r="AC34" s="28"/>
      <c r="AD34" s="32"/>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row>
    <row r="35" spans="1:69" s="29" customFormat="1" ht="12.75">
      <c r="A35" s="42" t="s">
        <v>15</v>
      </c>
      <c r="B35" s="43">
        <v>26</v>
      </c>
      <c r="C35" s="378"/>
      <c r="D35" s="378"/>
      <c r="E35" s="375"/>
      <c r="F35" s="375"/>
      <c r="G35" s="372"/>
      <c r="H35" s="372"/>
      <c r="I35" s="371"/>
      <c r="J35" s="371"/>
      <c r="K35" s="352"/>
      <c r="L35" s="353"/>
      <c r="M35" s="343"/>
      <c r="N35" s="344"/>
      <c r="O35" s="354"/>
      <c r="P35" s="355"/>
      <c r="Q35" s="146"/>
      <c r="R35" s="147"/>
      <c r="S35" s="114" t="str">
        <f>IF(R35=INTERN!$A$4,$R$1,"0")</f>
        <v>0</v>
      </c>
      <c r="T35" s="192"/>
      <c r="U35" s="120">
        <f t="shared" si="0"/>
        <v>0</v>
      </c>
      <c r="V35" s="335"/>
      <c r="W35" s="335"/>
      <c r="X35" s="335"/>
      <c r="Y35" s="151"/>
      <c r="Z35" s="28"/>
      <c r="AA35" s="28"/>
      <c r="AB35" s="28"/>
      <c r="AC35" s="28"/>
      <c r="AD35" s="32"/>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row>
    <row r="36" spans="1:69" s="29" customFormat="1" ht="12.75">
      <c r="A36" s="42" t="s">
        <v>14</v>
      </c>
      <c r="B36" s="43">
        <v>27</v>
      </c>
      <c r="C36" s="378"/>
      <c r="D36" s="378"/>
      <c r="E36" s="375"/>
      <c r="F36" s="375"/>
      <c r="G36" s="372"/>
      <c r="H36" s="372"/>
      <c r="I36" s="371"/>
      <c r="J36" s="371"/>
      <c r="K36" s="352"/>
      <c r="L36" s="353"/>
      <c r="M36" s="343"/>
      <c r="N36" s="344"/>
      <c r="O36" s="354"/>
      <c r="P36" s="355"/>
      <c r="Q36" s="146"/>
      <c r="R36" s="147"/>
      <c r="S36" s="114" t="str">
        <f>IF(R36=INTERN!$A$4,$R$1,"0")</f>
        <v>0</v>
      </c>
      <c r="T36" s="192"/>
      <c r="U36" s="120">
        <f t="shared" si="0"/>
        <v>0</v>
      </c>
      <c r="V36" s="335"/>
      <c r="W36" s="335"/>
      <c r="X36" s="335"/>
      <c r="Y36" s="151"/>
      <c r="Z36" s="28"/>
      <c r="AA36" s="28"/>
      <c r="AB36" s="28"/>
      <c r="AC36" s="28"/>
      <c r="AD36" s="32"/>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row>
    <row r="37" spans="1:69" s="29" customFormat="1" ht="12.75">
      <c r="A37" s="42" t="s">
        <v>13</v>
      </c>
      <c r="B37" s="43">
        <v>28</v>
      </c>
      <c r="C37" s="378"/>
      <c r="D37" s="378"/>
      <c r="E37" s="375"/>
      <c r="F37" s="375"/>
      <c r="G37" s="372"/>
      <c r="H37" s="372"/>
      <c r="I37" s="371"/>
      <c r="J37" s="371"/>
      <c r="K37" s="352"/>
      <c r="L37" s="353"/>
      <c r="M37" s="343"/>
      <c r="N37" s="344"/>
      <c r="O37" s="354"/>
      <c r="P37" s="355"/>
      <c r="Q37" s="146"/>
      <c r="R37" s="147"/>
      <c r="S37" s="114" t="str">
        <f>IF(R37=INTERN!$A$4,$R$1,"0")</f>
        <v>0</v>
      </c>
      <c r="T37" s="192"/>
      <c r="U37" s="120">
        <f t="shared" si="0"/>
        <v>0</v>
      </c>
      <c r="V37" s="335"/>
      <c r="W37" s="335"/>
      <c r="X37" s="335"/>
      <c r="Y37" s="151"/>
      <c r="Z37" s="28"/>
      <c r="AA37" s="28"/>
      <c r="AB37" s="28"/>
      <c r="AC37" s="28"/>
      <c r="AD37" s="32"/>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row>
    <row r="38" spans="1:69" s="29" customFormat="1" ht="13.5" thickBot="1">
      <c r="A38" s="44" t="s">
        <v>17</v>
      </c>
      <c r="B38" s="45">
        <v>29</v>
      </c>
      <c r="C38" s="379"/>
      <c r="D38" s="379"/>
      <c r="E38" s="376"/>
      <c r="F38" s="376"/>
      <c r="G38" s="373"/>
      <c r="H38" s="373"/>
      <c r="I38" s="364"/>
      <c r="J38" s="364"/>
      <c r="K38" s="339"/>
      <c r="L38" s="340"/>
      <c r="M38" s="365"/>
      <c r="N38" s="366"/>
      <c r="O38" s="381"/>
      <c r="P38" s="382"/>
      <c r="Q38" s="148"/>
      <c r="R38" s="149"/>
      <c r="S38" s="115">
        <f>R38*R1</f>
        <v>0</v>
      </c>
      <c r="T38" s="193"/>
      <c r="U38" s="121">
        <f t="shared" si="0"/>
        <v>0</v>
      </c>
      <c r="V38" s="335"/>
      <c r="W38" s="335"/>
      <c r="X38" s="335"/>
      <c r="Y38" s="151"/>
      <c r="Z38" s="28"/>
      <c r="AA38" s="28"/>
      <c r="AB38" s="28"/>
      <c r="AC38" s="28"/>
      <c r="AD38" s="32"/>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row>
    <row r="39" spans="1:69" s="29" customFormat="1" ht="12.75">
      <c r="A39" s="40" t="s">
        <v>18</v>
      </c>
      <c r="B39" s="41">
        <v>30</v>
      </c>
      <c r="C39" s="380"/>
      <c r="D39" s="380"/>
      <c r="E39" s="377"/>
      <c r="F39" s="377"/>
      <c r="G39" s="374"/>
      <c r="H39" s="374"/>
      <c r="I39" s="363"/>
      <c r="J39" s="363"/>
      <c r="K39" s="341"/>
      <c r="L39" s="342"/>
      <c r="M39" s="350"/>
      <c r="N39" s="351"/>
      <c r="O39" s="389"/>
      <c r="P39" s="390"/>
      <c r="Q39" s="316"/>
      <c r="R39" s="317"/>
      <c r="S39" s="318"/>
      <c r="T39" s="191"/>
      <c r="U39" s="119">
        <f>SUM(C39:O39)</f>
        <v>0</v>
      </c>
      <c r="V39" s="336"/>
      <c r="W39" s="336"/>
      <c r="X39" s="336"/>
      <c r="Y39" s="151"/>
      <c r="Z39" s="28"/>
      <c r="AA39" s="28"/>
      <c r="AB39" s="28"/>
      <c r="AC39" s="28"/>
      <c r="AD39" s="32"/>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row>
    <row r="40" spans="1:69" s="29" customFormat="1" ht="13.5" thickBot="1">
      <c r="A40" s="44" t="s">
        <v>19</v>
      </c>
      <c r="B40" s="45"/>
      <c r="C40" s="379"/>
      <c r="D40" s="379"/>
      <c r="E40" s="376"/>
      <c r="F40" s="376"/>
      <c r="G40" s="373"/>
      <c r="H40" s="373"/>
      <c r="I40" s="364"/>
      <c r="J40" s="364"/>
      <c r="K40" s="339"/>
      <c r="L40" s="340"/>
      <c r="M40" s="365"/>
      <c r="N40" s="366"/>
      <c r="O40" s="381"/>
      <c r="P40" s="382"/>
      <c r="Q40" s="319"/>
      <c r="R40" s="320"/>
      <c r="S40" s="321"/>
      <c r="T40" s="193"/>
      <c r="U40" s="121">
        <f>SUM(C40:O40)</f>
        <v>0</v>
      </c>
      <c r="V40" s="35">
        <f>SUM(U34:U40)</f>
        <v>0</v>
      </c>
      <c r="W40" s="35">
        <f>W33-V40</f>
        <v>0</v>
      </c>
      <c r="X40" s="35" t="e">
        <f>(W40*100)/U1</f>
        <v>#DIV/0!</v>
      </c>
      <c r="Y40" s="152"/>
      <c r="Z40" s="28"/>
      <c r="AA40" s="28"/>
      <c r="AB40" s="28"/>
      <c r="AC40" s="28"/>
      <c r="AD40" s="32"/>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row>
    <row r="41" spans="1:69" s="29" customFormat="1" ht="12.75">
      <c r="A41" s="40" t="s">
        <v>16</v>
      </c>
      <c r="B41" s="41"/>
      <c r="C41" s="380"/>
      <c r="D41" s="380"/>
      <c r="E41" s="377"/>
      <c r="F41" s="377"/>
      <c r="G41" s="374"/>
      <c r="H41" s="374"/>
      <c r="I41" s="363"/>
      <c r="J41" s="363"/>
      <c r="K41" s="341"/>
      <c r="L41" s="342"/>
      <c r="M41" s="350"/>
      <c r="N41" s="351"/>
      <c r="O41" s="389"/>
      <c r="P41" s="390"/>
      <c r="Q41" s="144"/>
      <c r="R41" s="145"/>
      <c r="S41" s="113" t="str">
        <f>IF(R41=INTERN!$A$4,$R$1,"0")</f>
        <v>0</v>
      </c>
      <c r="T41" s="191"/>
      <c r="U41" s="116">
        <f t="shared" si="0"/>
        <v>0</v>
      </c>
      <c r="V41" s="328"/>
      <c r="W41" s="330"/>
      <c r="X41" s="330"/>
      <c r="Y41" s="150"/>
      <c r="Z41" s="28"/>
      <c r="AA41" s="28"/>
      <c r="AB41" s="28"/>
      <c r="AC41" s="28"/>
      <c r="AD41" s="32"/>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row>
    <row r="42" spans="1:69" s="29" customFormat="1" ht="12.75">
      <c r="A42" s="42" t="s">
        <v>20</v>
      </c>
      <c r="B42" s="43"/>
      <c r="C42" s="378"/>
      <c r="D42" s="378"/>
      <c r="E42" s="375"/>
      <c r="F42" s="375"/>
      <c r="G42" s="372"/>
      <c r="H42" s="372"/>
      <c r="I42" s="371"/>
      <c r="J42" s="371"/>
      <c r="K42" s="352"/>
      <c r="L42" s="353"/>
      <c r="M42" s="343"/>
      <c r="N42" s="344"/>
      <c r="O42" s="354"/>
      <c r="P42" s="355"/>
      <c r="Q42" s="146"/>
      <c r="R42" s="147"/>
      <c r="S42" s="114" t="str">
        <f>IF(R42=INTERN!$A$4,$R$1,"0")</f>
        <v>0</v>
      </c>
      <c r="T42" s="192"/>
      <c r="U42" s="117">
        <f t="shared" si="0"/>
        <v>0</v>
      </c>
      <c r="V42" s="328"/>
      <c r="W42" s="330"/>
      <c r="X42" s="330"/>
      <c r="Y42" s="151"/>
      <c r="Z42" s="28"/>
      <c r="AA42" s="28"/>
      <c r="AB42" s="28"/>
      <c r="AC42" s="28"/>
      <c r="AD42" s="32"/>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row>
    <row r="43" spans="1:69" s="29" customFormat="1" ht="12.75">
      <c r="A43" s="42" t="s">
        <v>14</v>
      </c>
      <c r="B43" s="43"/>
      <c r="C43" s="378"/>
      <c r="D43" s="378"/>
      <c r="E43" s="375"/>
      <c r="F43" s="375"/>
      <c r="G43" s="372"/>
      <c r="H43" s="372"/>
      <c r="I43" s="371"/>
      <c r="J43" s="371"/>
      <c r="K43" s="352"/>
      <c r="L43" s="353"/>
      <c r="M43" s="343"/>
      <c r="N43" s="344"/>
      <c r="O43" s="354"/>
      <c r="P43" s="355"/>
      <c r="Q43" s="146"/>
      <c r="R43" s="147"/>
      <c r="S43" s="114" t="str">
        <f>IF(R43=INTERN!$A$4,$R$1,"0")</f>
        <v>0</v>
      </c>
      <c r="T43" s="192"/>
      <c r="U43" s="117">
        <f t="shared" si="0"/>
        <v>0</v>
      </c>
      <c r="V43" s="329"/>
      <c r="W43" s="331"/>
      <c r="X43" s="331"/>
      <c r="Y43" s="151"/>
      <c r="Z43" s="28"/>
      <c r="AA43" s="28"/>
      <c r="AB43" s="28"/>
      <c r="AC43" s="28"/>
      <c r="AD43" s="32"/>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row>
    <row r="44" spans="1:69" s="29" customFormat="1" ht="13.5" thickBot="1">
      <c r="A44" s="44" t="s">
        <v>13</v>
      </c>
      <c r="B44" s="45"/>
      <c r="C44" s="379"/>
      <c r="D44" s="379"/>
      <c r="E44" s="376"/>
      <c r="F44" s="376"/>
      <c r="G44" s="373"/>
      <c r="H44" s="373"/>
      <c r="I44" s="364"/>
      <c r="J44" s="364"/>
      <c r="K44" s="339"/>
      <c r="L44" s="340"/>
      <c r="M44" s="365"/>
      <c r="N44" s="366"/>
      <c r="O44" s="393"/>
      <c r="P44" s="394"/>
      <c r="Q44" s="148"/>
      <c r="R44" s="149"/>
      <c r="S44" s="160" t="str">
        <f>IF(R44=INTERN!$A$4,$R$1,"0")</f>
        <v>0</v>
      </c>
      <c r="T44" s="193"/>
      <c r="U44" s="122">
        <f t="shared" si="0"/>
        <v>0</v>
      </c>
      <c r="V44" s="46">
        <f>SUM(U41:U44)</f>
        <v>0</v>
      </c>
      <c r="W44" s="35">
        <f>W40-V44</f>
        <v>0</v>
      </c>
      <c r="X44" s="35" t="e">
        <f>(W44*100)/U1</f>
        <v>#DIV/0!</v>
      </c>
      <c r="Y44" s="152"/>
      <c r="Z44" s="28"/>
      <c r="AA44" s="28"/>
      <c r="AB44" s="28"/>
      <c r="AC44" s="28"/>
      <c r="AD44" s="32"/>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row>
    <row r="45" spans="1:69" s="29" customFormat="1" ht="24">
      <c r="A45" s="27"/>
      <c r="B45" s="30"/>
      <c r="C45" s="34" t="s">
        <v>0</v>
      </c>
      <c r="D45" s="36">
        <f>SUM(C6:D44)</f>
        <v>0</v>
      </c>
      <c r="E45" s="34" t="s">
        <v>0</v>
      </c>
      <c r="F45" s="36">
        <f>SUM(E6:F44)</f>
        <v>0</v>
      </c>
      <c r="G45" s="34" t="s">
        <v>0</v>
      </c>
      <c r="H45" s="36">
        <f>SUM(G6:G44)</f>
        <v>0</v>
      </c>
      <c r="I45" s="34" t="s">
        <v>0</v>
      </c>
      <c r="J45" s="36">
        <f>SUM(I6:J44)</f>
        <v>0</v>
      </c>
      <c r="K45" s="34" t="s">
        <v>0</v>
      </c>
      <c r="L45" s="36">
        <f>SUM(K6:L44)</f>
        <v>0</v>
      </c>
      <c r="M45" s="34" t="s">
        <v>0</v>
      </c>
      <c r="N45" s="36">
        <f>SUM(M6:N44)</f>
        <v>0</v>
      </c>
      <c r="O45" s="34" t="s">
        <v>0</v>
      </c>
      <c r="P45" s="36">
        <f>SUM(O6:P44)</f>
        <v>0</v>
      </c>
      <c r="Q45" s="53">
        <f>SUM(Q6:Q44)</f>
        <v>0</v>
      </c>
      <c r="R45" s="52"/>
      <c r="S45" s="36">
        <f>SUM(S6:S44)</f>
        <v>0</v>
      </c>
      <c r="T45" s="425"/>
      <c r="U45" s="426"/>
      <c r="V45" s="426"/>
      <c r="W45" s="426"/>
      <c r="X45" s="426"/>
      <c r="Y45" s="427"/>
      <c r="Z45" s="28"/>
      <c r="AA45" s="28"/>
      <c r="AB45" s="28"/>
      <c r="AC45" s="28"/>
      <c r="AD45" s="32"/>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row>
    <row r="46" spans="1:69" s="29" customFormat="1" ht="15">
      <c r="A46" s="25"/>
      <c r="B46" s="25"/>
      <c r="C46" s="25"/>
      <c r="D46" s="25"/>
      <c r="E46" s="25"/>
      <c r="F46" s="25"/>
      <c r="G46" s="25"/>
      <c r="H46" s="25"/>
      <c r="I46" s="25"/>
      <c r="J46" s="25"/>
      <c r="K46" s="25"/>
      <c r="L46" s="25"/>
      <c r="M46" s="25"/>
      <c r="N46" s="25"/>
      <c r="O46" s="25"/>
      <c r="P46" s="25"/>
      <c r="Q46" s="25"/>
      <c r="R46" s="25"/>
      <c r="S46" s="25"/>
      <c r="T46" s="206"/>
      <c r="U46" s="206"/>
      <c r="V46" s="206"/>
      <c r="W46" s="206"/>
      <c r="X46" s="206"/>
      <c r="Y46" s="207"/>
      <c r="Z46" s="28"/>
      <c r="AA46" s="28"/>
      <c r="AB46" s="28"/>
      <c r="AC46" s="28"/>
      <c r="AD46" s="32"/>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row>
    <row r="47" spans="1:25" ht="54.75" customHeight="1">
      <c r="A47" s="422" t="s">
        <v>106</v>
      </c>
      <c r="B47" s="423"/>
      <c r="C47" s="423"/>
      <c r="D47" s="423"/>
      <c r="E47" s="423"/>
      <c r="F47" s="423"/>
      <c r="G47" s="423"/>
      <c r="H47" s="423"/>
      <c r="I47" s="423"/>
      <c r="J47" s="423"/>
      <c r="K47" s="423"/>
      <c r="L47" s="423"/>
      <c r="M47" s="423"/>
      <c r="N47" s="423"/>
      <c r="O47" s="423"/>
      <c r="P47" s="423"/>
      <c r="Q47" s="423"/>
      <c r="R47" s="423"/>
      <c r="S47" s="423"/>
      <c r="T47" s="423"/>
      <c r="U47" s="423"/>
      <c r="V47" s="423"/>
      <c r="W47" s="423"/>
      <c r="X47" s="423"/>
      <c r="Y47" s="424"/>
    </row>
    <row r="48" spans="1:25" ht="72" customHeight="1">
      <c r="A48" s="421" t="s">
        <v>159</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3"/>
    </row>
    <row r="49" spans="1:32" ht="72" customHeight="1">
      <c r="A49" s="414" t="s">
        <v>160</v>
      </c>
      <c r="B49" s="412"/>
      <c r="C49" s="412"/>
      <c r="D49" s="412"/>
      <c r="E49" s="412"/>
      <c r="F49" s="412"/>
      <c r="G49" s="412"/>
      <c r="H49" s="412"/>
      <c r="I49" s="412"/>
      <c r="J49" s="412"/>
      <c r="K49" s="412"/>
      <c r="L49" s="412"/>
      <c r="M49" s="412"/>
      <c r="N49" s="412"/>
      <c r="O49" s="412"/>
      <c r="P49" s="412"/>
      <c r="Q49" s="412"/>
      <c r="R49" s="412"/>
      <c r="S49" s="412"/>
      <c r="T49" s="412"/>
      <c r="U49" s="412"/>
      <c r="V49" s="412"/>
      <c r="W49" s="412"/>
      <c r="X49" s="412"/>
      <c r="Y49" s="413"/>
      <c r="AC49" s="28"/>
      <c r="AD49" s="28"/>
      <c r="AE49" s="28"/>
      <c r="AF49" s="28"/>
    </row>
    <row r="50" spans="1:33" ht="27" customHeight="1">
      <c r="A50" s="408" t="s">
        <v>114</v>
      </c>
      <c r="B50" s="409"/>
      <c r="C50" s="409"/>
      <c r="D50" s="409"/>
      <c r="E50" s="409"/>
      <c r="F50" s="409"/>
      <c r="G50" s="409"/>
      <c r="H50" s="409"/>
      <c r="I50" s="409"/>
      <c r="J50" s="409"/>
      <c r="K50" s="409"/>
      <c r="L50" s="409"/>
      <c r="M50" s="409"/>
      <c r="N50" s="409"/>
      <c r="O50" s="409"/>
      <c r="P50" s="409"/>
      <c r="Q50" s="409"/>
      <c r="R50" s="409"/>
      <c r="S50" s="409"/>
      <c r="T50" s="409"/>
      <c r="U50" s="409"/>
      <c r="V50" s="409"/>
      <c r="W50" s="409"/>
      <c r="X50" s="409"/>
      <c r="Y50" s="410"/>
      <c r="AB50" s="28"/>
      <c r="AC50" s="28"/>
      <c r="AD50" s="28"/>
      <c r="AE50" s="28"/>
      <c r="AF50" s="28"/>
      <c r="AG50" s="28"/>
    </row>
    <row r="51" spans="1:33" ht="28.5" customHeight="1">
      <c r="A51" s="345" t="s">
        <v>117</v>
      </c>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7"/>
      <c r="AB51" s="28"/>
      <c r="AC51" s="28"/>
      <c r="AD51" s="28"/>
      <c r="AE51" s="28"/>
      <c r="AF51" s="28"/>
      <c r="AG51" s="28"/>
    </row>
    <row r="52" spans="1:33" ht="48" customHeight="1">
      <c r="A52" s="411" t="s">
        <v>161</v>
      </c>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3"/>
      <c r="AB52" s="28"/>
      <c r="AC52" s="28"/>
      <c r="AD52" s="28"/>
      <c r="AE52" s="28"/>
      <c r="AF52" s="28"/>
      <c r="AG52" s="28"/>
    </row>
    <row r="53" spans="1:69" s="9" customFormat="1" ht="43.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row>
    <row r="54" spans="1:69" s="9" customFormat="1" ht="27.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row>
    <row r="55" spans="1:33" ht="69.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row>
    <row r="56" spans="1:72" s="9" customFormat="1" ht="1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row>
    <row r="57" spans="1:72" s="9" customFormat="1" ht="1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row>
    <row r="58" spans="1:72" s="9" customFormat="1" ht="1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row>
    <row r="59" spans="1:72" ht="1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row>
    <row r="60" spans="1:72" s="9" customFormat="1" ht="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row>
    <row r="61" spans="1:72" s="9" customFormat="1" ht="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row>
    <row r="62" spans="1:72" s="9" customFormat="1" ht="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row>
    <row r="63" spans="1:72" s="9" customFormat="1" ht="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row>
    <row r="64" spans="1:72" s="9" customFormat="1" ht="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row>
    <row r="65" spans="1:72" s="9" customFormat="1" ht="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row>
    <row r="66" spans="1:72" ht="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row>
    <row r="67" spans="1:72" ht="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row>
    <row r="68" spans="1:72" ht="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row>
    <row r="69" spans="1:72" ht="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row>
    <row r="70" spans="1:72" ht="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row>
    <row r="71" spans="1:72" ht="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row>
    <row r="72" spans="1:72" ht="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row>
    <row r="73" spans="1:72" ht="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row>
    <row r="74" spans="1:72" ht="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row>
    <row r="75" spans="1:72" ht="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row>
    <row r="76" spans="1:72" ht="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row>
    <row r="77" spans="1:72" ht="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row>
    <row r="78" spans="1:72" ht="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row>
    <row r="79" spans="1:72" ht="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row>
    <row r="80" spans="1:72" ht="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row>
    <row r="81" spans="1:72" ht="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row>
    <row r="82" spans="1:72" ht="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row>
    <row r="83" spans="1:72" ht="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row>
    <row r="84" spans="25:72" ht="15">
      <c r="Y84" s="25"/>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row>
    <row r="85" spans="25:72" ht="15">
      <c r="Y85" s="25"/>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row>
    <row r="86" spans="25:72" ht="15">
      <c r="Y86" s="25"/>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row>
    <row r="87" spans="25:72" ht="15">
      <c r="Y87" s="25"/>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row>
    <row r="88" spans="25:72" ht="15">
      <c r="Y88" s="25"/>
      <c r="Z88" s="28"/>
      <c r="AA88" s="28"/>
      <c r="AB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row>
    <row r="89" spans="25:72" ht="15">
      <c r="Y89" s="25"/>
      <c r="Z89" s="28"/>
      <c r="AA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row>
    <row r="90" ht="15">
      <c r="Y90" s="25"/>
    </row>
    <row r="91" ht="15">
      <c r="Y91" s="25"/>
    </row>
    <row r="92" ht="15">
      <c r="Y92" s="25"/>
    </row>
    <row r="93" ht="15">
      <c r="Y93" s="25"/>
    </row>
    <row r="94" ht="15">
      <c r="Y94" s="25"/>
    </row>
    <row r="95" ht="15">
      <c r="Y95" s="25"/>
    </row>
    <row r="96" ht="15">
      <c r="Y96" s="25"/>
    </row>
    <row r="97" ht="15">
      <c r="Y97" s="25"/>
    </row>
    <row r="98" ht="15">
      <c r="Y98" s="25"/>
    </row>
    <row r="99" ht="15">
      <c r="Y99" s="25"/>
    </row>
    <row r="100" ht="15">
      <c r="Y100" s="25"/>
    </row>
    <row r="101" ht="15">
      <c r="Y101" s="25"/>
    </row>
    <row r="102" ht="15">
      <c r="Y102" s="25"/>
    </row>
    <row r="103" ht="15">
      <c r="Y103" s="25"/>
    </row>
    <row r="104" ht="15">
      <c r="Y104" s="25"/>
    </row>
    <row r="105" ht="15">
      <c r="Y105" s="25"/>
    </row>
    <row r="106" ht="15">
      <c r="Y106" s="25"/>
    </row>
    <row r="107" ht="15">
      <c r="Y107" s="25"/>
    </row>
    <row r="108" ht="15">
      <c r="Y108" s="25"/>
    </row>
    <row r="109" ht="15">
      <c r="Y109" s="25"/>
    </row>
    <row r="110" ht="15">
      <c r="Y110" s="25"/>
    </row>
    <row r="111" ht="15">
      <c r="Y111" s="25"/>
    </row>
    <row r="112" ht="15">
      <c r="Y112" s="25"/>
    </row>
    <row r="113" ht="15">
      <c r="Y113" s="25"/>
    </row>
    <row r="114" ht="15">
      <c r="Y114" s="25"/>
    </row>
    <row r="115" ht="15">
      <c r="Y115" s="25"/>
    </row>
    <row r="116" ht="15">
      <c r="Y116" s="25"/>
    </row>
    <row r="117" ht="15">
      <c r="Y117" s="25"/>
    </row>
    <row r="118" ht="15">
      <c r="Y118" s="25"/>
    </row>
    <row r="119" ht="15">
      <c r="Y119" s="25"/>
    </row>
    <row r="120" ht="15">
      <c r="Y120" s="25"/>
    </row>
    <row r="121" ht="15">
      <c r="Y121" s="25"/>
    </row>
    <row r="122" ht="15">
      <c r="Y122" s="25"/>
    </row>
    <row r="123" ht="15">
      <c r="Y123" s="25"/>
    </row>
    <row r="124" ht="15">
      <c r="Y124" s="25"/>
    </row>
    <row r="125" ht="15">
      <c r="Y125" s="25"/>
    </row>
    <row r="126" ht="15">
      <c r="Y126" s="25"/>
    </row>
    <row r="127" ht="15">
      <c r="Y127" s="25"/>
    </row>
    <row r="128" ht="15">
      <c r="Y128" s="25"/>
    </row>
  </sheetData>
  <sheetProtection sheet="1" objects="1" scenarios="1"/>
  <mergeCells count="332">
    <mergeCell ref="A1:L1"/>
    <mergeCell ref="O1:Q1"/>
    <mergeCell ref="R1:S1"/>
    <mergeCell ref="V1:Y1"/>
    <mergeCell ref="A2:N2"/>
    <mergeCell ref="E3:F3"/>
    <mergeCell ref="G3:H3"/>
    <mergeCell ref="I3:J3"/>
    <mergeCell ref="K3:L3"/>
    <mergeCell ref="M3:N3"/>
    <mergeCell ref="V2:Y2"/>
    <mergeCell ref="R3:S3"/>
    <mergeCell ref="A4:B4"/>
    <mergeCell ref="C4:D4"/>
    <mergeCell ref="E4:F4"/>
    <mergeCell ref="G4:H4"/>
    <mergeCell ref="I4:J4"/>
    <mergeCell ref="K4:L4"/>
    <mergeCell ref="M4:N4"/>
    <mergeCell ref="O4:P4"/>
    <mergeCell ref="C3:D3"/>
    <mergeCell ref="O6:P6"/>
    <mergeCell ref="A5:B5"/>
    <mergeCell ref="C5:D5"/>
    <mergeCell ref="E5:F5"/>
    <mergeCell ref="G5:H5"/>
    <mergeCell ref="I5:J5"/>
    <mergeCell ref="K5:L5"/>
    <mergeCell ref="G8:H8"/>
    <mergeCell ref="I8:J8"/>
    <mergeCell ref="M5:N5"/>
    <mergeCell ref="O5:P5"/>
    <mergeCell ref="C6:D6"/>
    <mergeCell ref="E6:F6"/>
    <mergeCell ref="G6:H6"/>
    <mergeCell ref="I6:J6"/>
    <mergeCell ref="K6:L6"/>
    <mergeCell ref="M6:N6"/>
    <mergeCell ref="C8:D8"/>
    <mergeCell ref="E8:F8"/>
    <mergeCell ref="X6:X11"/>
    <mergeCell ref="C7:D7"/>
    <mergeCell ref="E7:F7"/>
    <mergeCell ref="G7:H7"/>
    <mergeCell ref="I7:J7"/>
    <mergeCell ref="K7:L7"/>
    <mergeCell ref="M7:N7"/>
    <mergeCell ref="O7:P7"/>
    <mergeCell ref="C10:D10"/>
    <mergeCell ref="E10:F10"/>
    <mergeCell ref="G10:H10"/>
    <mergeCell ref="I10:J10"/>
    <mergeCell ref="V6:V11"/>
    <mergeCell ref="W6:W11"/>
    <mergeCell ref="O8:P8"/>
    <mergeCell ref="C9:D9"/>
    <mergeCell ref="E9:F9"/>
    <mergeCell ref="G9:H9"/>
    <mergeCell ref="K8:L8"/>
    <mergeCell ref="M8:N8"/>
    <mergeCell ref="G12:H12"/>
    <mergeCell ref="I12:J12"/>
    <mergeCell ref="K12:L12"/>
    <mergeCell ref="M12:N12"/>
    <mergeCell ref="M9:N9"/>
    <mergeCell ref="M11:N11"/>
    <mergeCell ref="I9:J9"/>
    <mergeCell ref="K9:L9"/>
    <mergeCell ref="O9:P9"/>
    <mergeCell ref="O10:P10"/>
    <mergeCell ref="C11:D11"/>
    <mergeCell ref="E11:F11"/>
    <mergeCell ref="G11:H11"/>
    <mergeCell ref="I11:J11"/>
    <mergeCell ref="K11:L11"/>
    <mergeCell ref="K10:L10"/>
    <mergeCell ref="M10:N10"/>
    <mergeCell ref="O11:P11"/>
    <mergeCell ref="O12:P12"/>
    <mergeCell ref="C13:D13"/>
    <mergeCell ref="E13:F13"/>
    <mergeCell ref="G13:H13"/>
    <mergeCell ref="I13:J13"/>
    <mergeCell ref="K13:L13"/>
    <mergeCell ref="M13:N13"/>
    <mergeCell ref="O13:P13"/>
    <mergeCell ref="C12:D12"/>
    <mergeCell ref="E12:F12"/>
    <mergeCell ref="X13:X18"/>
    <mergeCell ref="O14:P14"/>
    <mergeCell ref="O15:P15"/>
    <mergeCell ref="I17:J17"/>
    <mergeCell ref="K17:L17"/>
    <mergeCell ref="C14:D14"/>
    <mergeCell ref="E14:F14"/>
    <mergeCell ref="G14:H14"/>
    <mergeCell ref="I14:J14"/>
    <mergeCell ref="K14:L14"/>
    <mergeCell ref="I15:J15"/>
    <mergeCell ref="K15:L15"/>
    <mergeCell ref="M15:N15"/>
    <mergeCell ref="V13:V18"/>
    <mergeCell ref="W13:W18"/>
    <mergeCell ref="M14:N14"/>
    <mergeCell ref="M17:N17"/>
    <mergeCell ref="C15:D15"/>
    <mergeCell ref="E15:F15"/>
    <mergeCell ref="G15:H15"/>
    <mergeCell ref="C17:D17"/>
    <mergeCell ref="E17:F17"/>
    <mergeCell ref="G17:H17"/>
    <mergeCell ref="C16:D16"/>
    <mergeCell ref="E16:F16"/>
    <mergeCell ref="G16:H16"/>
    <mergeCell ref="G18:H18"/>
    <mergeCell ref="I18:J18"/>
    <mergeCell ref="K18:L18"/>
    <mergeCell ref="M18:N18"/>
    <mergeCell ref="O16:P16"/>
    <mergeCell ref="O17:P17"/>
    <mergeCell ref="O18:P18"/>
    <mergeCell ref="I16:J16"/>
    <mergeCell ref="K16:L16"/>
    <mergeCell ref="M16:N16"/>
    <mergeCell ref="C19:D19"/>
    <mergeCell ref="E19:F19"/>
    <mergeCell ref="G19:H19"/>
    <mergeCell ref="I19:J19"/>
    <mergeCell ref="K19:L19"/>
    <mergeCell ref="M19:N19"/>
    <mergeCell ref="O19:P19"/>
    <mergeCell ref="C18:D18"/>
    <mergeCell ref="E18:F18"/>
    <mergeCell ref="C20:D20"/>
    <mergeCell ref="E20:F20"/>
    <mergeCell ref="G20:H20"/>
    <mergeCell ref="I20:J20"/>
    <mergeCell ref="K20:L20"/>
    <mergeCell ref="M20:N20"/>
    <mergeCell ref="O20:P20"/>
    <mergeCell ref="X20:X25"/>
    <mergeCell ref="O21:P21"/>
    <mergeCell ref="O22:P22"/>
    <mergeCell ref="I24:J24"/>
    <mergeCell ref="K24:L24"/>
    <mergeCell ref="C21:D21"/>
    <mergeCell ref="E21:F21"/>
    <mergeCell ref="G21:H21"/>
    <mergeCell ref="I21:J21"/>
    <mergeCell ref="K21:L21"/>
    <mergeCell ref="I22:J22"/>
    <mergeCell ref="K22:L22"/>
    <mergeCell ref="M22:N22"/>
    <mergeCell ref="V20:V25"/>
    <mergeCell ref="W20:W25"/>
    <mergeCell ref="M21:N21"/>
    <mergeCell ref="M24:N24"/>
    <mergeCell ref="C22:D22"/>
    <mergeCell ref="E22:F22"/>
    <mergeCell ref="G22:H22"/>
    <mergeCell ref="C24:D24"/>
    <mergeCell ref="E24:F24"/>
    <mergeCell ref="G24:H24"/>
    <mergeCell ref="C23:D23"/>
    <mergeCell ref="E23:F23"/>
    <mergeCell ref="G23:H23"/>
    <mergeCell ref="G25:H25"/>
    <mergeCell ref="I25:J25"/>
    <mergeCell ref="K25:L25"/>
    <mergeCell ref="M25:N25"/>
    <mergeCell ref="O23:P23"/>
    <mergeCell ref="O24:P24"/>
    <mergeCell ref="O25:P25"/>
    <mergeCell ref="I23:J23"/>
    <mergeCell ref="K23:L23"/>
    <mergeCell ref="M23:N23"/>
    <mergeCell ref="C26:D26"/>
    <mergeCell ref="E26:F26"/>
    <mergeCell ref="G26:H26"/>
    <mergeCell ref="I26:J26"/>
    <mergeCell ref="K26:L26"/>
    <mergeCell ref="M26:N26"/>
    <mergeCell ref="O26:P26"/>
    <mergeCell ref="C25:D25"/>
    <mergeCell ref="E25:F25"/>
    <mergeCell ref="C27:D27"/>
    <mergeCell ref="E27:F27"/>
    <mergeCell ref="G27:H27"/>
    <mergeCell ref="I27:J27"/>
    <mergeCell ref="K27:L27"/>
    <mergeCell ref="M27:N27"/>
    <mergeCell ref="O27:P27"/>
    <mergeCell ref="X27:X32"/>
    <mergeCell ref="O28:P28"/>
    <mergeCell ref="O29:P29"/>
    <mergeCell ref="I31:J31"/>
    <mergeCell ref="K31:L31"/>
    <mergeCell ref="C28:D28"/>
    <mergeCell ref="E28:F28"/>
    <mergeCell ref="G28:H28"/>
    <mergeCell ref="I28:J28"/>
    <mergeCell ref="K28:L28"/>
    <mergeCell ref="I29:J29"/>
    <mergeCell ref="K29:L29"/>
    <mergeCell ref="M29:N29"/>
    <mergeCell ref="V27:V32"/>
    <mergeCell ref="W27:W32"/>
    <mergeCell ref="M28:N28"/>
    <mergeCell ref="M31:N31"/>
    <mergeCell ref="C29:D29"/>
    <mergeCell ref="E29:F29"/>
    <mergeCell ref="G29:H29"/>
    <mergeCell ref="C31:D31"/>
    <mergeCell ref="E31:F31"/>
    <mergeCell ref="G31:H31"/>
    <mergeCell ref="C30:D30"/>
    <mergeCell ref="E30:F30"/>
    <mergeCell ref="G30:H30"/>
    <mergeCell ref="G32:H32"/>
    <mergeCell ref="I32:J32"/>
    <mergeCell ref="K32:L32"/>
    <mergeCell ref="M32:N32"/>
    <mergeCell ref="O30:P30"/>
    <mergeCell ref="O31:P31"/>
    <mergeCell ref="O32:P32"/>
    <mergeCell ref="I30:J30"/>
    <mergeCell ref="K30:L30"/>
    <mergeCell ref="M30:N30"/>
    <mergeCell ref="C33:D33"/>
    <mergeCell ref="E33:F33"/>
    <mergeCell ref="G33:H33"/>
    <mergeCell ref="I33:J33"/>
    <mergeCell ref="K33:L33"/>
    <mergeCell ref="M33:N33"/>
    <mergeCell ref="O33:P33"/>
    <mergeCell ref="C32:D32"/>
    <mergeCell ref="E32:F32"/>
    <mergeCell ref="C34:D34"/>
    <mergeCell ref="E34:F34"/>
    <mergeCell ref="G34:H34"/>
    <mergeCell ref="I34:J34"/>
    <mergeCell ref="K34:L34"/>
    <mergeCell ref="M34:N34"/>
    <mergeCell ref="O34:P34"/>
    <mergeCell ref="C35:D35"/>
    <mergeCell ref="E35:F35"/>
    <mergeCell ref="G35:H35"/>
    <mergeCell ref="I35:J35"/>
    <mergeCell ref="K35:L35"/>
    <mergeCell ref="M35:N35"/>
    <mergeCell ref="I36:J36"/>
    <mergeCell ref="K36:L36"/>
    <mergeCell ref="M36:N36"/>
    <mergeCell ref="V34:V39"/>
    <mergeCell ref="W34:W39"/>
    <mergeCell ref="X34:X39"/>
    <mergeCell ref="O35:P35"/>
    <mergeCell ref="O36:P36"/>
    <mergeCell ref="K38:L38"/>
    <mergeCell ref="M38:N38"/>
    <mergeCell ref="O37:P37"/>
    <mergeCell ref="O38:P38"/>
    <mergeCell ref="O39:P39"/>
    <mergeCell ref="C38:D38"/>
    <mergeCell ref="E38:F38"/>
    <mergeCell ref="G38:H38"/>
    <mergeCell ref="I38:J38"/>
    <mergeCell ref="C37:D37"/>
    <mergeCell ref="E37:F37"/>
    <mergeCell ref="G37:H37"/>
    <mergeCell ref="G39:H39"/>
    <mergeCell ref="I39:J39"/>
    <mergeCell ref="K39:L39"/>
    <mergeCell ref="M39:N39"/>
    <mergeCell ref="C36:D36"/>
    <mergeCell ref="E36:F36"/>
    <mergeCell ref="G36:H36"/>
    <mergeCell ref="I37:J37"/>
    <mergeCell ref="K37:L37"/>
    <mergeCell ref="M37:N37"/>
    <mergeCell ref="C40:D40"/>
    <mergeCell ref="E40:F40"/>
    <mergeCell ref="G40:H40"/>
    <mergeCell ref="I40:J40"/>
    <mergeCell ref="K40:L40"/>
    <mergeCell ref="M40:N40"/>
    <mergeCell ref="M42:N42"/>
    <mergeCell ref="O40:P40"/>
    <mergeCell ref="C39:D39"/>
    <mergeCell ref="E39:F39"/>
    <mergeCell ref="C41:D41"/>
    <mergeCell ref="E41:F41"/>
    <mergeCell ref="G41:H41"/>
    <mergeCell ref="I41:J41"/>
    <mergeCell ref="K41:L41"/>
    <mergeCell ref="M41:N41"/>
    <mergeCell ref="O43:P43"/>
    <mergeCell ref="O41:P41"/>
    <mergeCell ref="V41:V43"/>
    <mergeCell ref="W41:W43"/>
    <mergeCell ref="X41:X43"/>
    <mergeCell ref="C42:D42"/>
    <mergeCell ref="E42:F42"/>
    <mergeCell ref="G42:H42"/>
    <mergeCell ref="I42:J42"/>
    <mergeCell ref="K42:L42"/>
    <mergeCell ref="C43:D43"/>
    <mergeCell ref="E43:F43"/>
    <mergeCell ref="G43:H43"/>
    <mergeCell ref="I43:J43"/>
    <mergeCell ref="K43:L43"/>
    <mergeCell ref="M43:N43"/>
    <mergeCell ref="A52:Y52"/>
    <mergeCell ref="O44:P44"/>
    <mergeCell ref="T45:Y45"/>
    <mergeCell ref="A47:Y47"/>
    <mergeCell ref="A48:Y48"/>
    <mergeCell ref="A49:Y49"/>
    <mergeCell ref="A50:Y50"/>
    <mergeCell ref="C44:D44"/>
    <mergeCell ref="E44:F44"/>
    <mergeCell ref="G44:H44"/>
    <mergeCell ref="Q11:S12"/>
    <mergeCell ref="Q18:S19"/>
    <mergeCell ref="Q25:S26"/>
    <mergeCell ref="Q32:S33"/>
    <mergeCell ref="Q39:S40"/>
    <mergeCell ref="A51:Y51"/>
    <mergeCell ref="I44:J44"/>
    <mergeCell ref="K44:L44"/>
    <mergeCell ref="M44:N44"/>
    <mergeCell ref="O42:P42"/>
  </mergeCells>
  <conditionalFormatting sqref="U6:U44">
    <cfRule type="colorScale" priority="1" dxfId="1">
      <colorScale>
        <cfvo type="num" val="12"/>
        <cfvo type="num" val="12.1"/>
        <color rgb="FFFBB9CD"/>
        <color rgb="FFFF4D47"/>
      </colorScale>
    </cfRule>
  </conditionalFormatting>
  <dataValidations count="5">
    <dataValidation type="decimal" operator="lessThanOrEqual" allowBlank="1" showInputMessage="1" showErrorMessage="1" error="max 12h bei Freizeiten; sonst max. 10 h" sqref="Q5">
      <formula1>12</formula1>
    </dataValidation>
    <dataValidation type="whole" allowBlank="1" showInputMessage="1" showErrorMessage="1" error="1 Für ein Tag oder 0 " sqref="Q41:R44 Q13:R16 Q20:R23 Q27:R30 Q34:R37">
      <formula1>0</formula1>
      <formula2>1</formula2>
    </dataValidation>
    <dataValidation type="whole" allowBlank="1" showInputMessage="1" showErrorMessage="1" error="1 Für ein Tag oder 0 &#10;" sqref="Q6:R9">
      <formula1>0</formula1>
      <formula2>1</formula2>
    </dataValidation>
    <dataValidation type="decimal" allowBlank="1" showInputMessage="1" showErrorMessage="1" error="bei Freizeiten 12 h, sonst max 10 h" sqref="C6:P44">
      <formula1>0</formula1>
      <formula2>12</formula2>
    </dataValidation>
    <dataValidation type="whole" allowBlank="1" showInputMessage="1" showErrorMessage="1" sqref="Q10:R10 Q17:R17 Q24:R24 Q31:R31 Q38:R38">
      <formula1>0</formula1>
      <formula2>3</formula2>
    </dataValidation>
  </dataValidations>
  <printOptions/>
  <pageMargins left="0.2" right="0.22" top="0.61" bottom="0.984251969" header="0.4921259845" footer="0.4921259845"/>
  <pageSetup fitToHeight="1" fitToWidth="1" horizontalDpi="600" verticalDpi="600" orientation="portrait" paperSize="9" scale="1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Ev. Jugend EKM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Gernot Quasebarth</dc:creator>
  <cp:keywords/>
  <dc:description/>
  <cp:lastModifiedBy>Nickel, Sebastian</cp:lastModifiedBy>
  <cp:lastPrinted>2018-01-16T08:30:38Z</cp:lastPrinted>
  <dcterms:created xsi:type="dcterms:W3CDTF">2003-01-17T19:51:06Z</dcterms:created>
  <dcterms:modified xsi:type="dcterms:W3CDTF">2018-12-11T06:59:04Z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